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'List1'!$A$1:$M$107</definedName>
  </definedNames>
  <calcPr fullCalcOnLoad="1"/>
</workbook>
</file>

<file path=xl/sharedStrings.xml><?xml version="1.0" encoding="utf-8"?>
<sst xmlns="http://schemas.openxmlformats.org/spreadsheetml/2006/main" count="1155" uniqueCount="460">
  <si>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</si>
  <si>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</si>
  <si>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</si>
  <si>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</si>
  <si>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</si>
  <si>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</si>
  <si>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</si>
  <si>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</si>
  <si>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</si>
  <si>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</si>
  <si>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MŠMT</t>
  </si>
  <si>
    <t>MMR</t>
  </si>
  <si>
    <t>IV.2013</t>
  </si>
  <si>
    <t>IV.2014</t>
  </si>
  <si>
    <t>XII. 2013</t>
  </si>
  <si>
    <t>XII.2015</t>
  </si>
  <si>
    <t>XII. 2014</t>
  </si>
  <si>
    <t>částka v KČ</t>
  </si>
  <si>
    <t>Celkové náklady na dílčí projekt v Kč</t>
  </si>
  <si>
    <t>vlastní rozpočet</t>
  </si>
  <si>
    <t>V.2013</t>
  </si>
  <si>
    <t>II. etapa A: FOLMAVA - Pěší bezbariérové trasy při III/0268</t>
  </si>
  <si>
    <t>V.2014</t>
  </si>
  <si>
    <t>II. etapa B: ČESKÁ KUBICE – Obecní úřad</t>
  </si>
  <si>
    <t>XII: 2014</t>
  </si>
  <si>
    <t>A. ČESKÁ KUBICE - FOLMAVA - Propojení pěších bezb. tras při I/26 a III/1901</t>
  </si>
  <si>
    <t>V.2015</t>
  </si>
  <si>
    <t>MZ</t>
  </si>
  <si>
    <t>MK</t>
  </si>
  <si>
    <t>III.2013</t>
  </si>
  <si>
    <t>XII.2013</t>
  </si>
  <si>
    <t>VI.2013</t>
  </si>
  <si>
    <t>X.2015</t>
  </si>
  <si>
    <t>IX.2013</t>
  </si>
  <si>
    <t>IX.2014</t>
  </si>
  <si>
    <t>VII.2013</t>
  </si>
  <si>
    <t>VIII.2014</t>
  </si>
  <si>
    <t>XII.2016</t>
  </si>
  <si>
    <t>Záměry bezbariérových tras - 2013 (II.kolo)</t>
  </si>
  <si>
    <t>Rekonstrukce výtahu v DPS Rakovník</t>
  </si>
  <si>
    <t>III.2012</t>
  </si>
  <si>
    <t>č. 18 město Rakovník</t>
  </si>
  <si>
    <t>Litomyšl - město bez bariér</t>
  </si>
  <si>
    <t>č. 20 město Nové Město na Moravě</t>
  </si>
  <si>
    <t>Rozšíření třípodlažní budovy DPS na ulici Žďárská o lanový lůžkový výtah</t>
  </si>
  <si>
    <t>č. 21 město Holice</t>
  </si>
  <si>
    <t>Projekt č.1:  Stavební úpravy polikliniky I., nám. T.G. Masaryka 29</t>
  </si>
  <si>
    <t>Projekt č.2:  Oprava komunikace ul. Růžičkova</t>
  </si>
  <si>
    <t>Projekt č.3: Stavební úpravy polikliniky II, nám. T.G. Masaryka 29</t>
  </si>
  <si>
    <t>Projekt č.4: Oprava komunikace od polikliniky po ul. Nádražní</t>
  </si>
  <si>
    <t>Projekt č.5: Oprava komunikace  ul. Palackého</t>
  </si>
  <si>
    <t>Projekt č.6: Oprava komunikace ul. Holubova I.</t>
  </si>
  <si>
    <t>Projekt č.7: Oprava komunikace ul. Holubova II.</t>
  </si>
  <si>
    <t>Projekt č.8: Stavební úprava Kulturního domu, Holubova 768</t>
  </si>
  <si>
    <t>Projekt č.9: Oprava komunikace bří Čapků</t>
  </si>
  <si>
    <t>Horní Slavkov, ZŠ Školní - bezbariérovost</t>
  </si>
  <si>
    <t>Horní Slavkov, Městské kulturní středisko - bezbariérovost</t>
  </si>
  <si>
    <t>Horní Slavkov, Městské muzeum - bezbariérovost</t>
  </si>
  <si>
    <t>Horní Slavkov, Dětský lékař - bezbariérovost</t>
  </si>
  <si>
    <t>Horní Slavkov, Chodník tř. Osvoboditelů</t>
  </si>
  <si>
    <t>Horní Slavkov, Chodník Dlouhá</t>
  </si>
  <si>
    <t>Horní Slavkov, Chodníky ZŠ Školní</t>
  </si>
  <si>
    <t>Horní Slavkov, Chodníky Větrná - Nad Výtopnou</t>
  </si>
  <si>
    <t>Horní Slavkov, bezbariérové úpravy chodníků Nová, Dlouhá, U Lesoparku, Pluhova</t>
  </si>
  <si>
    <t>č. 22 město Horní Slavkov</t>
  </si>
  <si>
    <t>VI. 2015</t>
  </si>
  <si>
    <t>VIII. 2013</t>
  </si>
  <si>
    <t>VIII. 2015</t>
  </si>
  <si>
    <t>VII. 2015</t>
  </si>
  <si>
    <t>VI. 2014</t>
  </si>
  <si>
    <t>VIII. 2014</t>
  </si>
  <si>
    <t>VII. 2014</t>
  </si>
  <si>
    <t>IX. 2013</t>
  </si>
  <si>
    <t>X. 2014</t>
  </si>
  <si>
    <t>X. 2015</t>
  </si>
  <si>
    <t>VII. 2016</t>
  </si>
  <si>
    <t>IX. 2016</t>
  </si>
  <si>
    <t>VI. 2010</t>
  </si>
  <si>
    <t>IX. 2010</t>
  </si>
  <si>
    <t>Bělá p.B., Chodník Tyršova - I.etapa</t>
  </si>
  <si>
    <t>Bělá p.B., Chodník Tyršova - II.etapa</t>
  </si>
  <si>
    <t>Bělá p.B., Městský úřad - bezbariérové WC</t>
  </si>
  <si>
    <t>Bělá p.B., Fotbalový stadion - bezbariérové WC</t>
  </si>
  <si>
    <t>Bělá p.B., Chodník a křižovatka Mladoboleslavská</t>
  </si>
  <si>
    <t>Bělá p.B., Bezbariérové zpřístupnění muzea a zámecké expozice - Etapa výtah</t>
  </si>
  <si>
    <t xml:space="preserve">Bělá p.B., Bezbariérové zpřístupnění muzea a zámecké expozice - Etapa bezbariérové úpravy v rámci kompletní rekonstrukce </t>
  </si>
  <si>
    <t>Bělá p. B., Bezbariérové úpravy komunikací – Hradební, Zámecká</t>
  </si>
  <si>
    <t>ROP - Střední Čechy</t>
  </si>
  <si>
    <t>23. město Bělá pod Bezdězem</t>
  </si>
  <si>
    <t>VII. 2013</t>
  </si>
  <si>
    <t>X. 2013</t>
  </si>
  <si>
    <t>VII.2014</t>
  </si>
  <si>
    <t>VII.2015</t>
  </si>
  <si>
    <t>III. 2016</t>
  </si>
  <si>
    <t>XI.2013</t>
  </si>
  <si>
    <t>III.2011</t>
  </si>
  <si>
    <t>XI.2011</t>
  </si>
  <si>
    <t>XI.2018</t>
  </si>
  <si>
    <t>Čelákovice, Radnice II. - bezbariérovost</t>
  </si>
  <si>
    <t>Čelákovice, Kulturní dům - bezbariérovost</t>
  </si>
  <si>
    <t>Čelákovice, Chodník Sokolovská</t>
  </si>
  <si>
    <t>Čelákovice, Chodník Prokopa Holého</t>
  </si>
  <si>
    <t>Čelákovice, Chodník Volmanova</t>
  </si>
  <si>
    <t>Čelákovice, Chodník Palackého - V Rybníčkách</t>
  </si>
  <si>
    <t>Čelákovice, Chodník J. Zeyera - U Potoka</t>
  </si>
  <si>
    <t>Čelákovice, bezbariérové úpravy chodníků Stankovského, Sady 17. listopadu, Rumunská a Masarykova</t>
  </si>
  <si>
    <t>č. 24 město Čelákovice</t>
  </si>
  <si>
    <t>VI. 2013</t>
  </si>
  <si>
    <t>XI.2014</t>
  </si>
  <si>
    <t>XI.2015</t>
  </si>
  <si>
    <t>VII.2017</t>
  </si>
  <si>
    <t>IX.2017</t>
  </si>
  <si>
    <t>VII.2016</t>
  </si>
  <si>
    <t>VI.2015</t>
  </si>
  <si>
    <t>IX.2016</t>
  </si>
  <si>
    <t>Děčín, ZŠ Máchova - bezbariérovost</t>
  </si>
  <si>
    <t>Děčín, ZŠ Bezručova - bezbariérovost</t>
  </si>
  <si>
    <t>Děčín, DDM Teplická - bezbariérovost</t>
  </si>
  <si>
    <t>Děčín, bezbariérové chodníky Podmokly - I.etapa</t>
  </si>
  <si>
    <t>Děčín, bezbariérové chodníky Podmokly - II.etapa</t>
  </si>
  <si>
    <t>Děčín, Mírové nám. – kompletní rekonstrukce</t>
  </si>
  <si>
    <t>Děčín, bezbariérové úpravy chodníků Raisova - Jeronýmova</t>
  </si>
  <si>
    <t>č. 25 město Děčín</t>
  </si>
  <si>
    <t>VI.2014</t>
  </si>
  <si>
    <t>VIII.2015</t>
  </si>
  <si>
    <t>IX.2015</t>
  </si>
  <si>
    <t>IV.2016</t>
  </si>
  <si>
    <t>X.2016</t>
  </si>
  <si>
    <t>B. ČESKÁ KUBICE - FOLMAVA - Propojení pěších bezb. tras při I/26 a III/1901</t>
  </si>
  <si>
    <t>V.2016</t>
  </si>
  <si>
    <t>č. 26 obec Česká Kubice</t>
  </si>
  <si>
    <t>č. 28 město Liberec trasa č. 1</t>
  </si>
  <si>
    <t>Úprava radnice - zpřístupnění zasedací místnosti</t>
  </si>
  <si>
    <t>Bezbariérová trasa č.1 v Liberci, úsek radnice - Krajská nemocnice Liberec</t>
  </si>
  <si>
    <t>Úprava krematoria - zpřístupnění smuteční síně</t>
  </si>
  <si>
    <t>Bezbariérová trasa č.2 v Liberci, úsek úřad práce - krematorium, Liberec</t>
  </si>
  <si>
    <t>č. 29 město Liberec trasa č. 2</t>
  </si>
  <si>
    <t>Bezbariérové úprava chodníků – I. etapa – označena červeně</t>
  </si>
  <si>
    <t>Základní škola – dovybavení výtahu</t>
  </si>
  <si>
    <t>Dům služeb a knihovna městská</t>
  </si>
  <si>
    <t>Město Nepomuk</t>
  </si>
  <si>
    <t>Služebna Policie ČR</t>
  </si>
  <si>
    <t>MVČR</t>
  </si>
  <si>
    <t>Koupaliště</t>
  </si>
  <si>
    <t>Fotbalové hřiště</t>
  </si>
  <si>
    <t xml:space="preserve">Sokolovna - kulturní městské zařízení </t>
  </si>
  <si>
    <t>Lekárna-soukromá</t>
  </si>
  <si>
    <t>vlastník objektu</t>
  </si>
  <si>
    <t>Veterinární stanice</t>
  </si>
  <si>
    <t>vlastník  objektu</t>
  </si>
  <si>
    <t>Zdravotní středisko + Lékárna</t>
  </si>
  <si>
    <t>MZČR</t>
  </si>
  <si>
    <t>Nádraží ČD</t>
  </si>
  <si>
    <t>ČD</t>
  </si>
  <si>
    <t>Bezbariérový chodník – III. etapa–označeno zeleně</t>
  </si>
  <si>
    <t>Detašované pracoviště městského úřadu v budově současného informačního centra a galerie, zasedací místnost</t>
  </si>
  <si>
    <t>Bezbariérový chodník – IV. etapa–označeno světlemodře</t>
  </si>
  <si>
    <t>č. 30 město Nepomuk</t>
  </si>
  <si>
    <t>Veselí nad Moravou, Chodník - ul. Komenského, tř. Masarykova, ul. Svatoplukova</t>
  </si>
  <si>
    <t>Bezbariérové úpravy budovy městského úřadu v ulici park Petra Bezruče</t>
  </si>
  <si>
    <t>Bezbariérové úpravy budovy městského úřadu v ulici Masarykova</t>
  </si>
  <si>
    <t>VESBYT s.r.o., správce nemovitosti, společnost vlastnění ze 100% městem Veselí nad Moravou</t>
  </si>
  <si>
    <t>Bezbariérové úpravy budovy úřadu práce v ulici Masarykova</t>
  </si>
  <si>
    <t>Bezbariérové úpravy budovy lékárny sv. Lukáše Charity Veselí nad Moravou</t>
  </si>
  <si>
    <t>Charita Veselí nad Moravou</t>
  </si>
  <si>
    <t>Realizace bezbariérových úprav ostrůvků na ul. Masarykova, komunikaci I. třídy (součást projektové dokumentace) - řešeno mimo předkládaný záměr bezbariérové trasy</t>
  </si>
  <si>
    <t>ŘSD</t>
  </si>
  <si>
    <t>č. 31 město Veselí nad Moravou</t>
  </si>
  <si>
    <t>MPSV</t>
  </si>
  <si>
    <t>VIII.2013</t>
  </si>
  <si>
    <t>X.2013</t>
  </si>
  <si>
    <t>Bezbariérová trasa západní a severní část - I.etapa - část A a část B</t>
  </si>
  <si>
    <t>III. 2013</t>
  </si>
  <si>
    <t>Budova radnice - přístavba výtahu a stavební úpravy pro bezbariérové užívání</t>
  </si>
  <si>
    <t>č.32 město Jaroměřice nad Rokytnou</t>
  </si>
  <si>
    <t>Přístavba výtahu k budově MěÚ Hlučín</t>
  </si>
  <si>
    <t>1Q/2013</t>
  </si>
  <si>
    <t>4Q/2013</t>
  </si>
  <si>
    <t>č.33 město Hlučín</t>
  </si>
  <si>
    <t>č.1  Bezbariérové chodníky a přechody pro pěší</t>
  </si>
  <si>
    <t>2008</t>
  </si>
  <si>
    <t>č.2   Bezbariérová poliklinika, J. Stancla 152</t>
  </si>
  <si>
    <t>Asociace lékařů polikliniky s.r.o.</t>
  </si>
  <si>
    <t>2009</t>
  </si>
  <si>
    <t>2010</t>
  </si>
  <si>
    <t>č.3  Bezbariérová Základní škola, Za Alejí 1072</t>
  </si>
  <si>
    <t>2007</t>
  </si>
  <si>
    <t>č.4  Bezbariérová radnice MěÚ, Masarykovo nám. 19</t>
  </si>
  <si>
    <t>2012</t>
  </si>
  <si>
    <t>č.5  Bezbariérová nástupiště autobusového nádraží</t>
  </si>
  <si>
    <t>ČSAD Uherské Hradiště, a.s.</t>
  </si>
  <si>
    <t>č.6  Nízkopodlažní autobus MHD</t>
  </si>
  <si>
    <t>Bezbariérová trasa Uherské Hradiště 2013 - 2016</t>
  </si>
  <si>
    <t>č.1: Bezbariérový výtah v objektu Klubu kultury, Hradební 1198,Uherské Hradiště</t>
  </si>
  <si>
    <t>č.2: Bezbariérová úprava trasy Štěpnická - Masaryk.nám. - autobus. nádraží 1. etapa</t>
  </si>
  <si>
    <t>č.3: Bezbariérová úprava trasy Štěpnická - Masaryk.nám. - autobus. nádraží 2. etapa</t>
  </si>
  <si>
    <t>č.4: Bezbariérová úprava trasy Štěpnická - Masaryk.nám. - autobus. nádraží 3. etapa</t>
  </si>
  <si>
    <t>č.34 město Uherské Hradiště</t>
  </si>
  <si>
    <t>MD</t>
  </si>
  <si>
    <t>III.2014</t>
  </si>
  <si>
    <t>III.2015</t>
  </si>
  <si>
    <t>III.2016</t>
  </si>
  <si>
    <t>1. Břeclav bez bariér II. etapa</t>
  </si>
  <si>
    <t>XII.2014</t>
  </si>
  <si>
    <t>2. Zpřístupnění Azylového domu Břeclav</t>
  </si>
  <si>
    <t>IOP - MPSV - mimo program mobility</t>
  </si>
  <si>
    <t>Naše město bez bariér - Etapa I. - Chodníky, nájezdy spojující jednotlivá místa na vyznačené trase</t>
  </si>
  <si>
    <t>Zvýšení bezpečnosti silničního provozu v městě Litomyšli - I. Etapa</t>
  </si>
  <si>
    <t>Zvýšení bezpečnosti silničního provozu v městě Litomyšli – II. Etapa</t>
  </si>
  <si>
    <t>č.19 Litomyšl</t>
  </si>
  <si>
    <t>č.35 město Břeclav</t>
  </si>
  <si>
    <t>Stavební úpravy - bezbariérový přístup prostor MŠ, obecního úřadu, kulturního domu a jídelny.</t>
  </si>
  <si>
    <t>Bezbariérový přístup – ZŠ a tělocvična</t>
  </si>
  <si>
    <t>Bezbariérový přístup na fotbalové hřiště – lávka přes potok vč. přístavby WC pro invalidy</t>
  </si>
  <si>
    <t>Bezbariérové chodníky I. Etapa – od OÚ k horní točně</t>
  </si>
  <si>
    <t>Bezbariérové chodníky II. Etapa – od hřbitova k zastávce U Poláchů</t>
  </si>
  <si>
    <t>Bezbariérové chodníky III. Etapa – od Nedělníků k Rafajům</t>
  </si>
  <si>
    <t>Příjezd vč. parkovací plochy u a bezbariérový přístup u místního hřbitova</t>
  </si>
  <si>
    <t>Bezbariérová naučná stezka vč. parkovacích ploch při Dětském bezbariérovém centru Březiny</t>
  </si>
  <si>
    <t>Bezbariérový přístup – dolní obchod</t>
  </si>
  <si>
    <t>Bezbariérový přístup – horní obchod</t>
  </si>
  <si>
    <t>Bezbariérový přístup – kostel ČCE</t>
  </si>
  <si>
    <t>č. 36 obec Kateřinice</t>
  </si>
  <si>
    <t>MMR, MŠMT</t>
  </si>
  <si>
    <t>MK, MMR</t>
  </si>
  <si>
    <t>č.1  Přístavba výtahu</t>
  </si>
  <si>
    <t>2013</t>
  </si>
  <si>
    <t>č.1a Vybudování sociálních zařízení pro veřejnost</t>
  </si>
  <si>
    <t>č.1b Umístění orientačního zvukového majáčku pro zrakově postižené</t>
  </si>
  <si>
    <t>č.2 Pěší zóna v ulicích Palackého a Kamenice</t>
  </si>
  <si>
    <t>č.3 Přechod pro chodce v křížení ulic Kamenice a Volovnice</t>
  </si>
  <si>
    <t>č.3a Zpřístupnění autobusového a vlakového nádraží</t>
  </si>
  <si>
    <t xml:space="preserve">č.3b Přechod pro chodce v křížení ulic Kladská a Plhovská </t>
  </si>
  <si>
    <t>č.4 Chodník před budovou sídla Úřadu práce</t>
  </si>
  <si>
    <t>č.4a Umístění orientačního zvukového majáčku pro zrakově postižené</t>
  </si>
  <si>
    <t>č. 37 město Náchod</t>
  </si>
  <si>
    <t>Sušice - zvýšení bezpečnosti dopravy a bezbariérová opatření - ulice Volšovská</t>
  </si>
  <si>
    <t>Sušice - zvýšení bezpečnosti dopravy a bezbariérová opatření - Křižovatka u DPS Pod Svatoborem</t>
  </si>
  <si>
    <t>2014</t>
  </si>
  <si>
    <t>Sušice - zvýšení bezpečnosti dopravy a bezbariérová opatření - ulice Klostermannova a Lerchova</t>
  </si>
  <si>
    <t>Bezbariérové úpravy - ZUŠ Fr. Stupky v Sušici        (Základní umělecká škola Sušice - stavební úpravy)</t>
  </si>
  <si>
    <t>Sušice, ZŠ Lerchova - stavební úpravy - bezbariérové řešení</t>
  </si>
  <si>
    <t>Objekt č.p.324/II- Gymnázium Sušice, stavební úpravy a přístavba objektu - bezbariérové řešení</t>
  </si>
  <si>
    <t>Kulturní dům "Sokolovna" - bezbariérové úpravy</t>
  </si>
  <si>
    <t>MK ČR</t>
  </si>
  <si>
    <t>2015</t>
  </si>
  <si>
    <t>Sušice - zvýšení bezpečnosti dopravy a bezbariérová opatření - nábřeží Jana Seitze</t>
  </si>
  <si>
    <t>Sušice - Domov pro seniory - rekonstrukce výtahu</t>
  </si>
  <si>
    <t xml:space="preserve">Bezbariérový přístup do areálu nemocnice </t>
  </si>
  <si>
    <t>ZŠ speciální (ul. Komenského) - bezbariérové úpravy</t>
  </si>
  <si>
    <t>Kostel sv. Václava - bezbariérové upravy</t>
  </si>
  <si>
    <t>rozpočet farnosti</t>
  </si>
  <si>
    <t>Bezbariérová rampa</t>
  </si>
  <si>
    <t>č. 38 město Sušice</t>
  </si>
  <si>
    <t xml:space="preserve">Trasa E - Etapa I </t>
  </si>
  <si>
    <t>Trasa E - Etapa II</t>
  </si>
  <si>
    <t>X.2014</t>
  </si>
  <si>
    <t>Trasa E - Etapa III</t>
  </si>
  <si>
    <t>č. 39 město Hradec Králové</t>
  </si>
  <si>
    <t>Bezbariérové úpravy Obecního úřadu Starý Poddvorov - A</t>
  </si>
  <si>
    <t>I/2013</t>
  </si>
  <si>
    <t>XII/2013</t>
  </si>
  <si>
    <t>Přístavba vstupu kulturního domu - B</t>
  </si>
  <si>
    <t>I/2015</t>
  </si>
  <si>
    <t>XII/2016</t>
  </si>
  <si>
    <t>Bezbariérové chodníky - 1. etapa</t>
  </si>
  <si>
    <t>I/2014</t>
  </si>
  <si>
    <t>Bezbariérové chodníky - 2. etapa - 1. část</t>
  </si>
  <si>
    <t>Jihomoravský kraj</t>
  </si>
  <si>
    <t>XII/2015</t>
  </si>
  <si>
    <t>Bezbariérové chodníky - 2. etapa - 2. část</t>
  </si>
  <si>
    <t>I/2016</t>
  </si>
  <si>
    <t>Bezbariérové chodníky - 3. etapa</t>
  </si>
  <si>
    <t>č. 40 obec Starý Poddvorov</t>
  </si>
  <si>
    <t>1 695 405, 54</t>
  </si>
  <si>
    <t xml:space="preserve">MK </t>
  </si>
  <si>
    <t>Neratovice bez bariér I.</t>
  </si>
  <si>
    <t>č. 41 obec Neratovice</t>
  </si>
  <si>
    <t xml:space="preserve">Rekonstrukce Městské polikliniky </t>
  </si>
  <si>
    <t>TEZA, s.r.o. - vlastní zdroje</t>
  </si>
  <si>
    <t xml:space="preserve">Výtah a vstup v objektu DPS čp. 1400 </t>
  </si>
  <si>
    <t>Bezbariérové úpravy chodníků - trasy 8-23,23-26</t>
  </si>
  <si>
    <t>110/2014</t>
  </si>
  <si>
    <t>č. 42 město Česká Třebová</t>
  </si>
  <si>
    <t>X.2004</t>
  </si>
  <si>
    <t>VI.2006</t>
  </si>
  <si>
    <t>Rekonstrukce chodníků v Třinci – ul. Tyršova, ul. Slezská, ul. Beskydská, ul. Horní, a ul. Černá – Mánesova:</t>
  </si>
  <si>
    <t>Rekonstrukce ul. Jablunkovské</t>
  </si>
  <si>
    <t>Zrealizované projekty v minulosti:</t>
  </si>
  <si>
    <t>Rekonstrukce ul. Lidické v Třinci</t>
  </si>
  <si>
    <t>Rekonstrukce ul. Lidické v Třinci - II. etapa chodníky</t>
  </si>
  <si>
    <t>Rekonstrukce ul. Černá - I. etapa</t>
  </si>
  <si>
    <t>Rekonstrukce ul. Mánesova</t>
  </si>
  <si>
    <t>č. 43 město Třinec</t>
  </si>
  <si>
    <t>2011</t>
  </si>
  <si>
    <t>IV.2012</t>
  </si>
  <si>
    <t>VIII.2012</t>
  </si>
  <si>
    <t>Bezbariérové chodníky-Lanžhot, ul. Palackého, I.etapa</t>
  </si>
  <si>
    <t>MÚ Lanžhot- stavební úpravy městského úřadu</t>
  </si>
  <si>
    <t>Bezbariérové chodníky-Lanžhot,ul.Palackého, II.etapa</t>
  </si>
  <si>
    <t>č. 44 město Lanžhot</t>
  </si>
  <si>
    <t xml:space="preserve">Revitalizace prostoru parku Komenského ve Zlíně </t>
  </si>
  <si>
    <t>ROP Střední Morava</t>
  </si>
  <si>
    <t>Městské divadlo Zlín – bezbariérové úpravy</t>
  </si>
  <si>
    <t>Bezbariérové řešení komunikace pěší podél komunikace I/49 – 1.část vč. zastávky tř. T. Bati - Divadelní</t>
  </si>
  <si>
    <t>Bezbariérové řešení komunikace pěší podél komunikace I/49 – 2. a 3. část</t>
  </si>
  <si>
    <t>č. 45 město Zlín</t>
  </si>
  <si>
    <t>Sedliště-bezbariérový vstup do objektů obecního úřadu a kulturního domu</t>
  </si>
  <si>
    <t>Sedliště-bezbariérový vstup do objektu čp.170 (pošta, knihovna)</t>
  </si>
  <si>
    <t>Sedliště-zvýšení bezpečnosti dopravy na III/4731, III.etapa</t>
  </si>
  <si>
    <t>Sedliště-rekonstrukce zpevněných ploch před kostelem</t>
  </si>
  <si>
    <t>Sedliště-zvýšení bezpečnosti dopravy na II/473, etapa:chodníky, část 1</t>
  </si>
  <si>
    <t>Sedliště-zvýšení bezpečnosti dopravy na III/4731, I.etapa</t>
  </si>
  <si>
    <t>2005</t>
  </si>
  <si>
    <t>Sedliště-zvýšení bezpečnosti dopravy na III/4731, II.etapa</t>
  </si>
  <si>
    <t>č. 46 obec Sedliště</t>
  </si>
  <si>
    <t xml:space="preserve">Bezbariérová úprava chodníků při MK a komunikaci II/180 </t>
  </si>
  <si>
    <t>Bezbariérový přístup do MŠ</t>
  </si>
  <si>
    <t>Bezbariérové  chodníky při komunikaci II/180 II etapa</t>
  </si>
  <si>
    <t>Bezbariérové chodníky při komunikaci III/18017 III. etapa</t>
  </si>
  <si>
    <t>IV.2015</t>
  </si>
  <si>
    <t>Bezbariérová úprava obecního úřadu - napojeno na III. etapu</t>
  </si>
  <si>
    <t>Bezbariérová úprava Kulturního domu</t>
  </si>
  <si>
    <t>IV. 2015</t>
  </si>
  <si>
    <t>XII:2015</t>
  </si>
  <si>
    <t>č. 47 obec Kyšice</t>
  </si>
  <si>
    <t>č. 48 město Odry</t>
  </si>
  <si>
    <t>Úsek a): Úsek Klub Zvoneček - Nemocnice (Zdravotní středisko)</t>
  </si>
  <si>
    <t>První část úseku a) DSP 7/2011, Sběrný dvůr</t>
  </si>
  <si>
    <t>Druhá část úseku a) DSP 10/2012, Páteřní bezbariérová trasa v Odrách 2. Etapa - objekt C101 Trasa od Nemocnice po klub Zvoneček</t>
  </si>
  <si>
    <t>Úsek c): Masarykovo nám. - Domov s pečovatelskou službou (DPS)</t>
  </si>
  <si>
    <t>Objekt C102 Trasa náměstí, ukončená výjezdem do zámeckého parku</t>
  </si>
  <si>
    <t>Objekt C700 Bezbariérový vstup a výtah v hlavní budově MěÚ Odry</t>
  </si>
  <si>
    <t>Objekt C103 Část zámecký park - domov s pečovat. Službou</t>
  </si>
  <si>
    <t>vlastn rozpočet</t>
  </si>
  <si>
    <t>vlasntí rozpočet</t>
  </si>
  <si>
    <t>Odstraňování bariér na komunikacích v prostorách autobusového nádraží</t>
  </si>
  <si>
    <t>úprava průchodu domu č.p. 3 Vratislavovo nám. Na bezbariérový</t>
  </si>
  <si>
    <t>úprava přechodu pro chodce včetně navazujících komunikací v prostorách Vratislavova nám, pře budovou Polikliniky</t>
  </si>
  <si>
    <t>Odstraňování bariér v prostorách Vratislavova nám</t>
  </si>
  <si>
    <t>úprava chodníku  - spojnice ulice Dukelská a Radnická</t>
  </si>
  <si>
    <t>vytvoření bezbariérových nájezdů na chodníky ulice Pavlovova</t>
  </si>
  <si>
    <t>vytvoření bezbariérových nájezdů na chodníky ulice Mendlova</t>
  </si>
  <si>
    <t>úprava chodníku na ulici Žďárská u Okresní nemocnice</t>
  </si>
  <si>
    <t>Bezbariérový chodník -  II. etapa –označeno modře</t>
  </si>
  <si>
    <t>Bezbariérové úprava chodníků – I. etapa – ČESKÁ KUBICE - Pěší bezbariérové trasy při II/190 a III/1901</t>
  </si>
  <si>
    <t>Bezbariérové úprava chodníků při komunikaci III /1855 třídy</t>
  </si>
  <si>
    <t>rozpočet obce</t>
  </si>
  <si>
    <t>Bezbariérový přístup – propojení autobusové zastávky</t>
  </si>
  <si>
    <t>V.2012</t>
  </si>
  <si>
    <t>č. 27 Hlohová</t>
  </si>
  <si>
    <t>Bezbariérový přístup – přestavba bývalé ZŠ na podporované byty (již probíhá realizace)</t>
  </si>
  <si>
    <r>
      <t>Horní Slavkov, Chodník Nádražní - Bezejmená - Náměstí (</t>
    </r>
    <r>
      <rPr>
        <sz val="10"/>
        <rFont val="Arial CE"/>
        <family val="0"/>
      </rPr>
      <t>již zrealizováno)</t>
    </r>
  </si>
  <si>
    <r>
      <t xml:space="preserve">Bělá p.B., Chodník Mělnická 
</t>
    </r>
    <r>
      <rPr>
        <sz val="10"/>
        <rFont val="Arial CE"/>
        <family val="0"/>
      </rPr>
      <t>(součást akce, hlavní investor: Středočeský kraj)</t>
    </r>
  </si>
  <si>
    <r>
      <t xml:space="preserve">Regenerace části městského centra Bělá pod Bezdězem </t>
    </r>
    <r>
      <rPr>
        <sz val="10"/>
        <rFont val="Arial CE"/>
        <family val="0"/>
      </rPr>
      <t>(již zrealizováno)</t>
    </r>
  </si>
  <si>
    <t xml:space="preserve">MZ </t>
  </si>
  <si>
    <t>CELKEM</t>
  </si>
  <si>
    <t>Záměry bezbariérových tras - 2014 (II.kolo)</t>
  </si>
  <si>
    <t>Rekonstrukce Americké třídy a přilehlých ulic</t>
  </si>
  <si>
    <t>Měšťanská beseda - 2 schodišťové plošiny</t>
  </si>
  <si>
    <t>vlastní</t>
  </si>
  <si>
    <t>Úřad Škroupova 5 - schodišťová plošina</t>
  </si>
  <si>
    <t>MMR ČR</t>
  </si>
  <si>
    <t>Velvary, Zdravotní středisko (rampy, vstupy, WC)</t>
  </si>
  <si>
    <t>vlastní zdroje</t>
  </si>
  <si>
    <t>Velvary, Základní škola (výtah)</t>
  </si>
  <si>
    <t>Velvary, Městská knihovna (rampy, vstupy, WC)</t>
  </si>
  <si>
    <t xml:space="preserve">Velvary, DPS (vstup, bezbariérový byt) </t>
  </si>
  <si>
    <t>Velvary, Chodníky nám. Krále Vladislava</t>
  </si>
  <si>
    <t>Velvary, Chodník Čechova</t>
  </si>
  <si>
    <t>-</t>
  </si>
  <si>
    <t>Velvary, Chodník Petra Bezruče</t>
  </si>
  <si>
    <t>Velvary, Chodník Na Průhoně</t>
  </si>
  <si>
    <t>Drobné bezbariérové úpravy chodníků (úsek A1, A2)</t>
  </si>
  <si>
    <t>Stávající bezbariérové objekty (C1 - Domov Velvary)</t>
  </si>
  <si>
    <t>20. Velvary</t>
  </si>
  <si>
    <t>Horní Slavkov, DPS Poštovní - bezbariérovost</t>
  </si>
  <si>
    <t>Drobné bezbariérové úpravy chodníků (úseky A1, A2)</t>
  </si>
  <si>
    <t>Stávající bezbariérové chodníky (úseky B1, B2, B3)</t>
  </si>
  <si>
    <t>1.00</t>
  </si>
  <si>
    <t>Stávající bezbariérové objekty (Městský úřad + Úřad práce)</t>
  </si>
  <si>
    <t>21. Horní Slavkov</t>
  </si>
  <si>
    <t>Postoloprty, Zdravotní středisko - I.etapa (bezbariérový přístup, výtah)</t>
  </si>
  <si>
    <t>Postoloprty, Zdravotní středisko  II.etapa (WC, vnitřní dispozice)</t>
  </si>
  <si>
    <t>Postoloprty, Chodníky Mírové náměstí</t>
  </si>
  <si>
    <t>Postoloprty, Chodníky Husova - 5.května</t>
  </si>
  <si>
    <t>Postoloprty, DPS (bezbariérový přístup, výtah, vnitřní dispozice, bezbariérové byty)</t>
  </si>
  <si>
    <t>Stávající bezbariérové chodníky (úsek B1)</t>
  </si>
  <si>
    <t>Stávající bezbariérové objekty (C1 - Městské kulturní zařízení, C2 - Městský úřad č.p. 318 (1.N.P.), C3 - Zubní lékař, C4 - Česká pošta)</t>
  </si>
  <si>
    <t>DOBŘÍŠ - MĚSTO BEZ BARIÉR BEZBARIÉROVÉ ÚPRAVY CHODNÍKŮ, I.ETAPA</t>
  </si>
  <si>
    <t>DOBŘÍŠ - MĚSTO BEZ BARIÉR BEZBARIÉROVÉ ÚPRAVY CHODNÍKŮ, II.ETAPA</t>
  </si>
  <si>
    <t>DOBŘÍŠ - MĚSTO BEZ BARIÉR KNIHOVNA PŘÍSTUPNÁ VŠEM</t>
  </si>
  <si>
    <t xml:space="preserve">Rekonstrukce části chodníku na ul.Svobody </t>
  </si>
  <si>
    <t>Rekonstrukce části chodníku na ulici Hlučínská (u Lanexu)</t>
  </si>
  <si>
    <t>Parkoviště u hasičské zbrojnice Borová</t>
  </si>
  <si>
    <t>1) DŮM OBCHODU A SLUŽEB - BEZBARIÉROVÉ PŘÍSTUPY</t>
  </si>
  <si>
    <t>3) Rekonstrukce chodníku ul. Svobody, poslední část</t>
  </si>
  <si>
    <t xml:space="preserve">CHODNÍK UL. OPAVSKÁ - STAVEBNÍ ÚPRAVY </t>
  </si>
  <si>
    <t>Chodník ul. Nádražní - stavební úpravy</t>
  </si>
  <si>
    <t>Rozpočet obce</t>
  </si>
  <si>
    <t>24. Bolatice</t>
  </si>
  <si>
    <t>Realizovaný projekt -Bezbariérové trasy města Milevska II. etapa  - úprava 11 přechodů a vybudování chodníku na Píseckém předměstí</t>
  </si>
  <si>
    <t>IX/2008</t>
  </si>
  <si>
    <t>XI/2008</t>
  </si>
  <si>
    <t>Navazující projekt - Úprava bezbariérového vstupu do budovy DPS Libušina ul. 1401 Milevsko</t>
  </si>
  <si>
    <t>rozpočet města</t>
  </si>
  <si>
    <t>V/2014</t>
  </si>
  <si>
    <t>XI/2014</t>
  </si>
  <si>
    <t>Klub Zvoneček</t>
  </si>
  <si>
    <t>město Odry</t>
  </si>
  <si>
    <t>1998</t>
  </si>
  <si>
    <t>1999</t>
  </si>
  <si>
    <t>První část úseku Aa - realizováno v roce 2013 z rozpočtu města Odry v rámci projektu Sběný dvůr Odry (DPS 09/2012)</t>
  </si>
  <si>
    <t>05/2012</t>
  </si>
  <si>
    <t>10/2012</t>
  </si>
  <si>
    <t>Druhá část úseku Aa - Páteřní bezbariérová trasa v Odrách 2. etapa - Trasa od Nemocnice po klub Zvoneček (DSP 09/2013)</t>
  </si>
  <si>
    <t>06/2014</t>
  </si>
  <si>
    <t>09/2014</t>
  </si>
  <si>
    <t>Zdravotní středisko - realizováno v r. 2013-2014 v rámci projektu Městská nemocnice v Odrách - zdravotní středisko, v rámci OPŽP, SO 02 - výtah realizován z rozpočtu města Odry (DPS 02/2013)</t>
  </si>
  <si>
    <t>09/2013</t>
  </si>
  <si>
    <t>07/2014</t>
  </si>
  <si>
    <t>"Květinová síň" na náměstí</t>
  </si>
  <si>
    <t>Páteřní bezbariérová trasa Odry - 2. etapa, trasa Masarykovo nám. - pošta (DSP 09/2013)</t>
  </si>
  <si>
    <t>Bezbariérové úpravy v hlavní budově MěÚ Odry (DSP 09/2013)</t>
  </si>
  <si>
    <t>Odstavné parkoviště u pošty</t>
  </si>
  <si>
    <t>Velké Pavlovice - Mobility, I.etapa</t>
  </si>
  <si>
    <t>Bezbariérový přístup radnice - Velké Pavlovice</t>
  </si>
  <si>
    <t>Velké Pavlovice - Mobility, II.etapa</t>
  </si>
  <si>
    <t>Bezbariérové úprava chodníků - BEZBARIÉROVÉ ÚPRAVY TRASY, BRANSKÁ UL. - NÁDRAŽÍ ČD V DOMAŽLICÍCH– I. etapa exteriér  – označena modře</t>
  </si>
  <si>
    <t>737.179,-</t>
  </si>
  <si>
    <t>626.602,-</t>
  </si>
  <si>
    <t>110.577,-</t>
  </si>
  <si>
    <t>Bezbariérový přístup do budovy městského úřadu - I. etapa interiér označena červeně</t>
  </si>
  <si>
    <t>4.644.066,96</t>
  </si>
  <si>
    <t>2.322.033,48</t>
  </si>
  <si>
    <t>Bezbariérový přístup do MKS - I. etapa interiér označena červeně</t>
  </si>
  <si>
    <t>3.664.733,05</t>
  </si>
  <si>
    <t>2.565.313,135</t>
  </si>
  <si>
    <t>MKČR</t>
  </si>
  <si>
    <t>1.099.419,915</t>
  </si>
  <si>
    <t>Bezbariérové chodníky města Domažlice - centrum - II. etapa označena zeleně</t>
  </si>
  <si>
    <t>2.326.844,-</t>
  </si>
  <si>
    <t>1.977.817,-</t>
  </si>
  <si>
    <t>349.027,-</t>
  </si>
  <si>
    <t>Bezbariérové propojení výtahu ze stanice metra I. P. Pavlova, budovy úřadu MČ Praha 2 a zastávek TRAM</t>
  </si>
  <si>
    <t>22. Technická správa komunikací hl. m. Prahy</t>
  </si>
  <si>
    <t>17. Plzeň</t>
  </si>
  <si>
    <t>18. Domažlice</t>
  </si>
  <si>
    <t>19. Postoloprty</t>
  </si>
  <si>
    <t>23. Dobříš</t>
  </si>
  <si>
    <t>25. Milevsko</t>
  </si>
  <si>
    <t>26. Odry I</t>
  </si>
  <si>
    <t>27. Odry II</t>
  </si>
  <si>
    <t>28. Velké Pavlovice</t>
  </si>
  <si>
    <t>12/1979</t>
  </si>
  <si>
    <t>06/1980</t>
  </si>
  <si>
    <t>10/1999</t>
  </si>
  <si>
    <t>12/1999</t>
  </si>
  <si>
    <t>Záměry doporučené k financování jsou vyznačeny barevně.</t>
  </si>
  <si>
    <t>Poznámka: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</si>
</sst>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</numFmts>
  <fonts count="40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 CE"/>
      <family val="0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2060"/>
      <name val="Arial CE"/>
      <family val="0"/>
    </font>
    <font>
      <b/>
      <sz val="10"/>
      <color theme="3" tint="-0.24997000396251678"/>
      <name val="Arial"/>
      <family val="2"/>
    </font>
    <font>
      <b/>
      <sz val="18"/>
      <color theme="3" tint="0.3999800086021423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95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right"/>
    </xf>
    <xf numFmtId="17" fontId="34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17" fontId="0" fillId="0" borderId="11" xfId="0" applyNumberFormat="1" applyFont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Border="1" applyAlignment="1" applyProtection="1">
      <alignment horizontal="center" vertical="center" wrapText="1"/>
      <protection locked="0"/>
    </xf>
    <xf numFmtId="17" fontId="0" fillId="0" borderId="16" xfId="0" applyNumberFormat="1" applyFont="1" applyBorder="1" applyAlignment="1" applyProtection="1">
      <alignment horizontal="center" vertical="center" wrapText="1"/>
      <protection locked="0"/>
    </xf>
    <xf numFmtId="17" fontId="0" fillId="0" borderId="17" xfId="0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8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Fill="1" applyBorder="1" applyAlignment="1" applyProtection="1">
      <alignment horizontal="right" wrapText="1"/>
      <protection locked="0"/>
    </xf>
    <xf numFmtId="4" fontId="3" fillId="0" borderId="18" xfId="0" applyNumberFormat="1" applyFont="1" applyFill="1" applyBorder="1" applyAlignment="1" applyProtection="1">
      <alignment horizontal="right" wrapText="1"/>
      <protection locked="0"/>
    </xf>
    <xf numFmtId="17" fontId="0" fillId="0" borderId="11" xfId="0" applyNumberFormat="1" applyFont="1" applyBorder="1" applyAlignment="1" applyProtection="1">
      <alignment horizontal="center" wrapText="1"/>
      <protection locked="0"/>
    </xf>
    <xf numFmtId="17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7" fontId="0" fillId="0" borderId="12" xfId="0" applyNumberFormat="1" applyFont="1" applyBorder="1" applyAlignment="1" applyProtection="1">
      <alignment horizontal="center" wrapText="1"/>
      <protection locked="0"/>
    </xf>
    <xf numFmtId="17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17" fontId="0" fillId="0" borderId="10" xfId="0" applyNumberFormat="1" applyFont="1" applyBorder="1" applyAlignment="1" applyProtection="1">
      <alignment horizontal="center" wrapText="1"/>
      <protection locked="0"/>
    </xf>
    <xf numFmtId="17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17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17" fontId="0" fillId="0" borderId="20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17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Fill="1" applyBorder="1" applyAlignment="1" applyProtection="1">
      <alignment vertical="center" wrapText="1"/>
      <protection locked="0"/>
    </xf>
    <xf numFmtId="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26" xfId="0" applyNumberFormat="1" applyFont="1" applyBorder="1" applyAlignment="1" applyProtection="1">
      <alignment horizontal="right" wrapText="1"/>
      <protection locked="0"/>
    </xf>
    <xf numFmtId="4" fontId="3" fillId="0" borderId="27" xfId="0" applyNumberFormat="1" applyFont="1" applyFill="1" applyBorder="1" applyAlignment="1" applyProtection="1">
      <alignment horizontal="right" wrapText="1"/>
      <protection locked="0"/>
    </xf>
    <xf numFmtId="4" fontId="3" fillId="0" borderId="28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0" xfId="0" applyNumberFormat="1" applyFont="1" applyAlignment="1">
      <alignment/>
    </xf>
    <xf numFmtId="4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Border="1" applyAlignment="1">
      <alignment horizontal="right" vertical="center"/>
    </xf>
    <xf numFmtId="4" fontId="35" fillId="0" borderId="0" xfId="0" applyNumberFormat="1" applyFont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vertical="center" wrapText="1"/>
      <protection locked="0"/>
    </xf>
    <xf numFmtId="4" fontId="0" fillId="0" borderId="30" xfId="0" applyNumberFormat="1" applyFont="1" applyFill="1" applyBorder="1" applyAlignment="1" applyProtection="1">
      <alignment vertical="center" wrapText="1"/>
      <protection locked="0"/>
    </xf>
    <xf numFmtId="4" fontId="0" fillId="0" borderId="20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 applyProtection="1">
      <alignment vertical="center" wrapText="1"/>
      <protection locked="0"/>
    </xf>
    <xf numFmtId="4" fontId="3" fillId="0" borderId="18" xfId="0" applyNumberFormat="1" applyFont="1" applyFill="1" applyBorder="1" applyAlignment="1" applyProtection="1">
      <alignment vertical="center" wrapText="1"/>
      <protection locked="0"/>
    </xf>
    <xf numFmtId="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7" fontId="0" fillId="0" borderId="18" xfId="0" applyNumberFormat="1" applyFont="1" applyBorder="1" applyAlignment="1" applyProtection="1">
      <alignment horizontal="center" vertical="center" wrapText="1"/>
      <protection locked="0"/>
    </xf>
    <xf numFmtId="17" fontId="0" fillId="0" borderId="21" xfId="0" applyNumberFormat="1" applyFont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wrapText="1"/>
      <protection locked="0"/>
    </xf>
    <xf numFmtId="4" fontId="0" fillId="0" borderId="25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Border="1" applyAlignment="1" applyProtection="1">
      <alignment horizontal="center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4" fontId="0" fillId="0" borderId="36" xfId="0" applyNumberFormat="1" applyFont="1" applyFill="1" applyBorder="1" applyAlignment="1" applyProtection="1">
      <alignment vertical="center" wrapText="1"/>
      <protection locked="0"/>
    </xf>
    <xf numFmtId="4" fontId="3" fillId="0" borderId="29" xfId="0" applyNumberFormat="1" applyFont="1" applyFill="1" applyBorder="1" applyAlignment="1" applyProtection="1">
      <alignment vertical="center" wrapText="1"/>
      <protection locked="0"/>
    </xf>
    <xf numFmtId="4" fontId="3" fillId="0" borderId="27" xfId="0" applyNumberFormat="1" applyFont="1" applyBorder="1" applyAlignment="1" applyProtection="1">
      <alignment horizontal="right" wrapText="1"/>
      <protection locked="0"/>
    </xf>
    <xf numFmtId="4" fontId="0" fillId="0" borderId="16" xfId="0" applyNumberFormat="1" applyFont="1" applyBorder="1" applyAlignment="1" applyProtection="1">
      <alignment horizontal="center" wrapText="1"/>
      <protection locked="0"/>
    </xf>
    <xf numFmtId="4" fontId="34" fillId="0" borderId="37" xfId="0" applyNumberFormat="1" applyFont="1" applyBorder="1" applyAlignment="1">
      <alignment vertical="center" wrapText="1"/>
    </xf>
    <xf numFmtId="4" fontId="34" fillId="0" borderId="38" xfId="0" applyNumberFormat="1" applyFont="1" applyBorder="1" applyAlignment="1">
      <alignment vertical="center" wrapText="1"/>
    </xf>
    <xf numFmtId="0" fontId="25" fillId="0" borderId="3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ill="1" applyBorder="1" applyAlignment="1" applyProtection="1">
      <alignment horizontal="center" vertical="center" wrapText="1"/>
      <protection locked="0"/>
    </xf>
    <xf numFmtId="17" fontId="0" fillId="0" borderId="15" xfId="0" applyNumberForma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7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3" fontId="0" fillId="0" borderId="11" xfId="0" applyNumberForma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0" fontId="0" fillId="0" borderId="41" xfId="0" applyNumberForma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17" fontId="0" fillId="0" borderId="41" xfId="0" applyNumberFormat="1" applyFont="1" applyBorder="1" applyAlignment="1">
      <alignment horizontal="center"/>
    </xf>
    <xf numFmtId="17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3" fontId="0" fillId="0" borderId="45" xfId="0" applyNumberFormat="1" applyFill="1" applyBorder="1" applyAlignment="1" applyProtection="1">
      <alignment horizontal="center" wrapText="1"/>
      <protection locked="0"/>
    </xf>
    <xf numFmtId="3" fontId="0" fillId="0" borderId="45" xfId="0" applyNumberFormat="1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17" fontId="0" fillId="0" borderId="45" xfId="0" applyNumberFormat="1" applyFill="1" applyBorder="1" applyAlignment="1" applyProtection="1">
      <alignment horizontal="center" wrapText="1"/>
      <protection locked="0"/>
    </xf>
    <xf numFmtId="17" fontId="0" fillId="0" borderId="46" xfId="0" applyNumberFormat="1" applyFill="1" applyBorder="1" applyAlignment="1" applyProtection="1">
      <alignment horizontal="center" wrapText="1"/>
      <protection locked="0"/>
    </xf>
    <xf numFmtId="0" fontId="0" fillId="0" borderId="47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38" fillId="24" borderId="10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48" xfId="0" applyFont="1" applyBorder="1" applyAlignment="1" applyProtection="1">
      <alignment horizontal="left" wrapText="1"/>
      <protection locked="0"/>
    </xf>
    <xf numFmtId="0" fontId="0" fillId="0" borderId="49" xfId="0" applyFont="1" applyBorder="1" applyAlignment="1" applyProtection="1">
      <alignment horizontal="left" wrapText="1"/>
      <protection locked="0"/>
    </xf>
    <xf numFmtId="0" fontId="0" fillId="0" borderId="50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8" fillId="24" borderId="57" xfId="0" applyFont="1" applyFill="1" applyBorder="1" applyAlignment="1">
      <alignment horizontal="center" vertical="center"/>
    </xf>
    <xf numFmtId="0" fontId="38" fillId="24" borderId="33" xfId="0" applyFont="1" applyFill="1" applyBorder="1" applyAlignment="1">
      <alignment horizontal="center" vertical="center"/>
    </xf>
    <xf numFmtId="4" fontId="38" fillId="24" borderId="41" xfId="0" applyNumberFormat="1" applyFont="1" applyFill="1" applyBorder="1" applyAlignment="1">
      <alignment horizontal="center" vertical="center" wrapText="1"/>
    </xf>
    <xf numFmtId="4" fontId="38" fillId="24" borderId="18" xfId="0" applyNumberFormat="1" applyFont="1" applyFill="1" applyBorder="1" applyAlignment="1">
      <alignment horizontal="center" vertical="center" wrapText="1"/>
    </xf>
    <xf numFmtId="0" fontId="38" fillId="24" borderId="26" xfId="0" applyFont="1" applyFill="1" applyBorder="1" applyAlignment="1">
      <alignment horizontal="center"/>
    </xf>
    <xf numFmtId="0" fontId="38" fillId="24" borderId="19" xfId="0" applyFont="1" applyFill="1" applyBorder="1" applyAlignment="1">
      <alignment horizontal="center"/>
    </xf>
    <xf numFmtId="0" fontId="38" fillId="24" borderId="41" xfId="0" applyFont="1" applyFill="1" applyBorder="1" applyAlignment="1">
      <alignment horizontal="center" wrapText="1"/>
    </xf>
    <xf numFmtId="0" fontId="38" fillId="24" borderId="18" xfId="0" applyFont="1" applyFill="1" applyBorder="1" applyAlignment="1">
      <alignment horizontal="center" wrapText="1"/>
    </xf>
    <xf numFmtId="0" fontId="38" fillId="24" borderId="58" xfId="0" applyFont="1" applyFill="1" applyBorder="1" applyAlignment="1">
      <alignment horizontal="center" vertical="center"/>
    </xf>
    <xf numFmtId="0" fontId="38" fillId="24" borderId="37" xfId="0" applyFont="1" applyFill="1" applyBorder="1" applyAlignment="1">
      <alignment horizontal="center" vertical="center"/>
    </xf>
    <xf numFmtId="0" fontId="38" fillId="24" borderId="59" xfId="0" applyFont="1" applyFill="1" applyBorder="1" applyAlignment="1">
      <alignment horizontal="center" vertical="center"/>
    </xf>
    <xf numFmtId="0" fontId="38" fillId="24" borderId="60" xfId="0" applyFont="1" applyFill="1" applyBorder="1" applyAlignment="1">
      <alignment horizontal="center" vertical="center"/>
    </xf>
    <xf numFmtId="0" fontId="38" fillId="24" borderId="38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wrapText="1"/>
    </xf>
    <xf numFmtId="0" fontId="38" fillId="24" borderId="21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5" borderId="51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0" fillId="0" borderId="63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66" xfId="0" applyBorder="1" applyAlignment="1">
      <alignment horizontal="left"/>
    </xf>
    <xf numFmtId="3" fontId="4" fillId="25" borderId="51" xfId="0" applyNumberFormat="1" applyFont="1" applyFill="1" applyBorder="1" applyAlignment="1">
      <alignment horizontal="center" wrapText="1"/>
    </xf>
    <xf numFmtId="3" fontId="4" fillId="25" borderId="53" xfId="0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>
      <alignment wrapText="1"/>
    </xf>
    <xf numFmtId="3" fontId="4" fillId="0" borderId="51" xfId="0" applyNumberFormat="1" applyFont="1" applyFill="1" applyBorder="1" applyAlignment="1">
      <alignment horizontal="center" wrapText="1"/>
    </xf>
    <xf numFmtId="3" fontId="4" fillId="0" borderId="53" xfId="0" applyNumberFormat="1" applyFont="1" applyFill="1" applyBorder="1" applyAlignment="1">
      <alignment horizontal="center" wrapText="1"/>
    </xf>
    <xf numFmtId="3" fontId="0" fillId="0" borderId="63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6" xfId="0" applyBorder="1" applyAlignment="1">
      <alignment horizontal="center"/>
    </xf>
    <xf numFmtId="3" fontId="4" fillId="25" borderId="51" xfId="0" applyNumberFormat="1" applyFont="1" applyFill="1" applyBorder="1" applyAlignment="1">
      <alignment horizontal="center"/>
    </xf>
    <xf numFmtId="3" fontId="4" fillId="25" borderId="53" xfId="0" applyNumberFormat="1" applyFont="1" applyFill="1" applyBorder="1" applyAlignment="1">
      <alignment horizont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6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0" fillId="0" borderId="62" xfId="0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0" fillId="0" borderId="69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left" wrapText="1"/>
    </xf>
    <xf numFmtId="0" fontId="0" fillId="0" borderId="68" xfId="0" applyFont="1" applyFill="1" applyBorder="1" applyAlignment="1">
      <alignment horizontal="left" wrapText="1"/>
    </xf>
    <xf numFmtId="0" fontId="0" fillId="0" borderId="72" xfId="0" applyFont="1" applyFill="1" applyBorder="1" applyAlignment="1">
      <alignment horizontal="left" wrapText="1"/>
    </xf>
    <xf numFmtId="0" fontId="0" fillId="0" borderId="73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0" fillId="0" borderId="75" xfId="0" applyFont="1" applyFill="1" applyBorder="1" applyAlignment="1">
      <alignment horizontal="lef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7" xfId="0" applyFont="1" applyBorder="1" applyAlignment="1">
      <alignment horizontal="left" wrapText="1"/>
    </xf>
    <xf numFmtId="0" fontId="0" fillId="0" borderId="68" xfId="0" applyFont="1" applyBorder="1" applyAlignment="1">
      <alignment horizontal="left" wrapText="1"/>
    </xf>
    <xf numFmtId="0" fontId="0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0" fontId="0" fillId="0" borderId="74" xfId="0" applyFont="1" applyBorder="1" applyAlignment="1">
      <alignment horizontal="left" wrapText="1"/>
    </xf>
    <xf numFmtId="0" fontId="0" fillId="0" borderId="75" xfId="0" applyFont="1" applyBorder="1" applyAlignment="1">
      <alignment horizontal="left" wrapText="1"/>
    </xf>
    <xf numFmtId="4" fontId="0" fillId="0" borderId="6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" fontId="0" fillId="0" borderId="4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63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64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4" fontId="0" fillId="0" borderId="4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7" fontId="0" fillId="0" borderId="4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0" fillId="0" borderId="3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/>
    </xf>
    <xf numFmtId="49" fontId="3" fillId="0" borderId="6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76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17" fontId="0" fillId="0" borderId="4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" fontId="0" fillId="0" borderId="4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4" fontId="3" fillId="0" borderId="5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" fontId="3" fillId="0" borderId="42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17" fontId="3" fillId="0" borderId="4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5" fillId="0" borderId="2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 vertical="center"/>
    </xf>
    <xf numFmtId="0" fontId="0" fillId="0" borderId="6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4" fontId="0" fillId="0" borderId="31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80" fontId="0" fillId="0" borderId="80" xfId="0" applyNumberFormat="1" applyFont="1" applyBorder="1" applyAlignment="1">
      <alignment horizontal="center"/>
    </xf>
    <xf numFmtId="180" fontId="0" fillId="0" borderId="81" xfId="0" applyNumberFormat="1" applyFont="1" applyBorder="1" applyAlignment="1">
      <alignment horizontal="center"/>
    </xf>
    <xf numFmtId="180" fontId="0" fillId="0" borderId="82" xfId="0" applyNumberFormat="1" applyFont="1" applyBorder="1" applyAlignment="1">
      <alignment horizontal="center"/>
    </xf>
    <xf numFmtId="180" fontId="0" fillId="0" borderId="83" xfId="0" applyNumberFormat="1" applyFont="1" applyBorder="1" applyAlignment="1">
      <alignment horizontal="center"/>
    </xf>
    <xf numFmtId="0" fontId="0" fillId="0" borderId="84" xfId="0" applyFont="1" applyBorder="1" applyAlignment="1">
      <alignment horizontal="left" wrapText="1"/>
    </xf>
    <xf numFmtId="0" fontId="0" fillId="0" borderId="85" xfId="0" applyFont="1" applyBorder="1" applyAlignment="1">
      <alignment horizontal="left" wrapText="1"/>
    </xf>
    <xf numFmtId="0" fontId="0" fillId="0" borderId="86" xfId="0" applyFont="1" applyBorder="1" applyAlignment="1">
      <alignment horizontal="left" wrapText="1"/>
    </xf>
    <xf numFmtId="0" fontId="0" fillId="0" borderId="87" xfId="0" applyFont="1" applyBorder="1" applyAlignment="1">
      <alignment horizontal="left" wrapText="1"/>
    </xf>
    <xf numFmtId="0" fontId="0" fillId="0" borderId="88" xfId="0" applyFont="1" applyBorder="1" applyAlignment="1">
      <alignment horizontal="left" wrapText="1"/>
    </xf>
    <xf numFmtId="0" fontId="0" fillId="0" borderId="89" xfId="0" applyFont="1" applyBorder="1" applyAlignment="1">
      <alignment horizontal="left" wrapText="1"/>
    </xf>
    <xf numFmtId="4" fontId="0" fillId="0" borderId="90" xfId="0" applyNumberFormat="1" applyFont="1" applyBorder="1" applyAlignment="1">
      <alignment horizontal="right" wrapText="1"/>
    </xf>
    <xf numFmtId="4" fontId="0" fillId="0" borderId="91" xfId="0" applyNumberFormat="1" applyFont="1" applyBorder="1" applyAlignment="1">
      <alignment horizontal="right" wrapText="1"/>
    </xf>
    <xf numFmtId="4" fontId="0" fillId="0" borderId="80" xfId="0" applyNumberFormat="1" applyFont="1" applyBorder="1" applyAlignment="1">
      <alignment horizontal="right"/>
    </xf>
    <xf numFmtId="4" fontId="0" fillId="0" borderId="81" xfId="0" applyNumberFormat="1" applyFont="1" applyBorder="1" applyAlignment="1">
      <alignment horizontal="right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180" fontId="0" fillId="0" borderId="92" xfId="0" applyNumberFormat="1" applyFont="1" applyBorder="1" applyAlignment="1">
      <alignment horizontal="center"/>
    </xf>
    <xf numFmtId="180" fontId="0" fillId="0" borderId="93" xfId="0" applyNumberFormat="1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4" fontId="0" fillId="0" borderId="103" xfId="0" applyNumberFormat="1" applyFont="1" applyBorder="1" applyAlignment="1">
      <alignment horizontal="right"/>
    </xf>
    <xf numFmtId="4" fontId="0" fillId="0" borderId="104" xfId="0" applyNumberFormat="1" applyFont="1" applyBorder="1" applyAlignment="1">
      <alignment horizontal="right"/>
    </xf>
    <xf numFmtId="4" fontId="0" fillId="0" borderId="78" xfId="0" applyNumberFormat="1" applyFont="1" applyBorder="1" applyAlignment="1">
      <alignment horizontal="right"/>
    </xf>
    <xf numFmtId="4" fontId="0" fillId="0" borderId="105" xfId="0" applyNumberFormat="1" applyFont="1" applyBorder="1" applyAlignment="1">
      <alignment horizontal="right"/>
    </xf>
    <xf numFmtId="180" fontId="0" fillId="0" borderId="78" xfId="0" applyNumberFormat="1" applyFont="1" applyBorder="1" applyAlignment="1">
      <alignment horizontal="center"/>
    </xf>
    <xf numFmtId="180" fontId="0" fillId="0" borderId="79" xfId="0" applyNumberFormat="1" applyFont="1" applyBorder="1" applyAlignment="1">
      <alignment horizontal="center"/>
    </xf>
    <xf numFmtId="180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0" fillId="0" borderId="109" xfId="0" applyFont="1" applyBorder="1" applyAlignment="1">
      <alignment horizontal="left"/>
    </xf>
    <xf numFmtId="4" fontId="0" fillId="0" borderId="110" xfId="0" applyNumberFormat="1" applyFont="1" applyBorder="1" applyAlignment="1">
      <alignment horizontal="right"/>
    </xf>
    <xf numFmtId="4" fontId="0" fillId="0" borderId="111" xfId="0" applyNumberFormat="1" applyFont="1" applyBorder="1" applyAlignment="1">
      <alignment horizontal="right"/>
    </xf>
    <xf numFmtId="0" fontId="0" fillId="0" borderId="111" xfId="0" applyFont="1" applyBorder="1" applyAlignment="1">
      <alignment horizontal="center"/>
    </xf>
    <xf numFmtId="180" fontId="0" fillId="0" borderId="111" xfId="0" applyNumberFormat="1" applyFont="1" applyBorder="1" applyAlignment="1">
      <alignment horizontal="center"/>
    </xf>
    <xf numFmtId="4" fontId="0" fillId="0" borderId="69" xfId="34" applyNumberFormat="1" applyFont="1" applyBorder="1" applyAlignment="1">
      <alignment horizontal="right"/>
    </xf>
    <xf numFmtId="4" fontId="0" fillId="0" borderId="32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center"/>
    </xf>
    <xf numFmtId="4" fontId="0" fillId="0" borderId="19" xfId="34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 wrapText="1"/>
    </xf>
    <xf numFmtId="4" fontId="0" fillId="0" borderId="30" xfId="0" applyNumberFormat="1" applyFont="1" applyBorder="1" applyAlignment="1">
      <alignment horizontal="right" wrapText="1"/>
    </xf>
    <xf numFmtId="4" fontId="0" fillId="0" borderId="69" xfId="0" applyNumberFormat="1" applyFont="1" applyBorder="1" applyAlignment="1">
      <alignment horizontal="center" wrapText="1"/>
    </xf>
    <xf numFmtId="4" fontId="0" fillId="0" borderId="30" xfId="0" applyNumberFormat="1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4" fontId="0" fillId="0" borderId="59" xfId="0" applyNumberFormat="1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4" fontId="3" fillId="0" borderId="69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49" fontId="3" fillId="0" borderId="61" xfId="0" applyNumberFormat="1" applyFont="1" applyBorder="1" applyAlignment="1">
      <alignment horizontal="justify" vertical="center" wrapText="1"/>
    </xf>
    <xf numFmtId="49" fontId="3" fillId="0" borderId="62" xfId="0" applyNumberFormat="1" applyFont="1" applyBorder="1" applyAlignment="1">
      <alignment horizontal="justify" vertical="center" wrapText="1"/>
    </xf>
    <xf numFmtId="49" fontId="3" fillId="0" borderId="55" xfId="0" applyNumberFormat="1" applyFont="1" applyBorder="1" applyAlignment="1">
      <alignment horizontal="justify" vertical="center" wrapText="1"/>
    </xf>
    <xf numFmtId="49" fontId="3" fillId="0" borderId="112" xfId="0" applyNumberFormat="1" applyFont="1" applyBorder="1" applyAlignment="1">
      <alignment horizontal="justify" vertical="center" wrapText="1"/>
    </xf>
    <xf numFmtId="49" fontId="3" fillId="0" borderId="113" xfId="0" applyNumberFormat="1" applyFont="1" applyBorder="1" applyAlignment="1">
      <alignment horizontal="justify" vertical="center" wrapText="1"/>
    </xf>
    <xf numFmtId="49" fontId="3" fillId="0" borderId="56" xfId="0" applyNumberFormat="1" applyFont="1" applyBorder="1" applyAlignment="1">
      <alignment horizontal="justify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wrapText="1"/>
    </xf>
    <xf numFmtId="49" fontId="3" fillId="0" borderId="73" xfId="0" applyNumberFormat="1" applyFont="1" applyBorder="1" applyAlignment="1">
      <alignment horizontal="justify" vertical="center" wrapText="1"/>
    </xf>
    <xf numFmtId="49" fontId="3" fillId="0" borderId="74" xfId="0" applyNumberFormat="1" applyFont="1" applyBorder="1" applyAlignment="1">
      <alignment horizontal="justify" vertical="center" wrapText="1"/>
    </xf>
    <xf numFmtId="49" fontId="3" fillId="0" borderId="75" xfId="0" applyNumberFormat="1" applyFont="1" applyBorder="1" applyAlignment="1">
      <alignment horizontal="justify" vertical="center" wrapText="1"/>
    </xf>
    <xf numFmtId="49" fontId="3" fillId="0" borderId="63" xfId="0" applyNumberFormat="1" applyFont="1" applyBorder="1" applyAlignment="1">
      <alignment horizontal="justify" vertical="center" wrapText="1"/>
    </xf>
    <xf numFmtId="49" fontId="3" fillId="0" borderId="37" xfId="0" applyNumberFormat="1" applyFont="1" applyBorder="1" applyAlignment="1">
      <alignment horizontal="justify" vertical="center" wrapText="1"/>
    </xf>
    <xf numFmtId="49" fontId="3" fillId="0" borderId="64" xfId="0" applyNumberFormat="1" applyFont="1" applyBorder="1" applyAlignment="1">
      <alignment horizontal="justify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69" xfId="34" applyNumberFormat="1" applyFont="1" applyBorder="1" applyAlignment="1">
      <alignment horizontal="right" vertical="center"/>
    </xf>
    <xf numFmtId="4" fontId="0" fillId="0" borderId="32" xfId="34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61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0" fillId="0" borderId="112" xfId="0" applyFont="1" applyFill="1" applyBorder="1" applyAlignment="1">
      <alignment horizontal="left" wrapText="1"/>
    </xf>
    <xf numFmtId="0" fontId="0" fillId="0" borderId="113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7" fontId="0" fillId="0" borderId="17" xfId="0" applyNumberFormat="1" applyFont="1" applyBorder="1" applyAlignment="1">
      <alignment horizontal="center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4" fontId="0" fillId="0" borderId="57" xfId="0" applyNumberFormat="1" applyFont="1" applyBorder="1" applyAlignment="1">
      <alignment horizontal="right" wrapText="1"/>
    </xf>
    <xf numFmtId="4" fontId="0" fillId="0" borderId="24" xfId="0" applyNumberFormat="1" applyFont="1" applyBorder="1" applyAlignment="1">
      <alignment horizontal="right" wrapText="1"/>
    </xf>
    <xf numFmtId="17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12" xfId="0" applyFont="1" applyBorder="1" applyAlignment="1" applyProtection="1">
      <alignment horizontal="left" vertical="center" wrapText="1"/>
      <protection locked="0"/>
    </xf>
    <xf numFmtId="0" fontId="0" fillId="0" borderId="113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73" xfId="0" applyFont="1" applyBorder="1" applyAlignment="1" applyProtection="1">
      <alignment horizontal="left" wrapText="1"/>
      <protection locked="0"/>
    </xf>
    <xf numFmtId="0" fontId="0" fillId="0" borderId="74" xfId="0" applyFont="1" applyBorder="1" applyAlignment="1" applyProtection="1">
      <alignment horizontal="left" wrapText="1"/>
      <protection locked="0"/>
    </xf>
    <xf numFmtId="0" fontId="0" fillId="0" borderId="75" xfId="0" applyFont="1" applyBorder="1" applyAlignment="1" applyProtection="1">
      <alignment horizontal="left" wrapText="1"/>
      <protection locked="0"/>
    </xf>
    <xf numFmtId="0" fontId="0" fillId="0" borderId="73" xfId="0" applyFont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112" xfId="0" applyFont="1" applyBorder="1" applyAlignment="1" applyProtection="1">
      <alignment vertical="center" wrapText="1"/>
      <protection locked="0"/>
    </xf>
    <xf numFmtId="0" fontId="0" fillId="0" borderId="113" xfId="0" applyFont="1" applyBorder="1" applyAlignment="1" applyProtection="1">
      <alignment vertical="center" wrapText="1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0" fillId="0" borderId="4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70" xfId="0" applyFont="1" applyBorder="1" applyAlignment="1" applyProtection="1">
      <alignment vertical="center" wrapText="1"/>
      <protection locked="0"/>
    </xf>
    <xf numFmtId="0" fontId="0" fillId="0" borderId="71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17" fontId="0" fillId="0" borderId="11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" fontId="0" fillId="0" borderId="41" xfId="0" applyNumberFormat="1" applyFont="1" applyBorder="1" applyAlignment="1">
      <alignment horizontal="center" vertical="center"/>
    </xf>
    <xf numFmtId="17" fontId="0" fillId="0" borderId="18" xfId="0" applyNumberFormat="1" applyFont="1" applyBorder="1" applyAlignment="1">
      <alignment horizontal="center" vertical="center"/>
    </xf>
    <xf numFmtId="17" fontId="0" fillId="0" borderId="42" xfId="0" applyNumberFormat="1" applyFont="1" applyBorder="1" applyAlignment="1">
      <alignment horizontal="center" vertical="center"/>
    </xf>
    <xf numFmtId="17" fontId="0" fillId="0" borderId="2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0" xfId="0" applyFont="1" applyBorder="1" applyAlignment="1">
      <alignment horizontal="left" wrapText="1"/>
    </xf>
    <xf numFmtId="0" fontId="0" fillId="0" borderId="71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61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112" xfId="0" applyFont="1" applyBorder="1" applyAlignment="1">
      <alignment horizontal="left" wrapText="1"/>
    </xf>
    <xf numFmtId="0" fontId="0" fillId="0" borderId="113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4" fontId="0" fillId="0" borderId="59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" fillId="17" borderId="57" xfId="0" applyFont="1" applyFill="1" applyBorder="1" applyAlignment="1">
      <alignment vertical="center"/>
    </xf>
    <xf numFmtId="0" fontId="1" fillId="17" borderId="33" xfId="0" applyFont="1" applyFill="1" applyBorder="1" applyAlignment="1">
      <alignment vertical="center"/>
    </xf>
    <xf numFmtId="0" fontId="1" fillId="17" borderId="58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59" xfId="0" applyFont="1" applyFill="1" applyBorder="1" applyAlignment="1">
      <alignment horizontal="center" vertical="center"/>
    </xf>
    <xf numFmtId="0" fontId="1" fillId="17" borderId="60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 horizontal="center" vertical="center"/>
    </xf>
    <xf numFmtId="4" fontId="1" fillId="17" borderId="41" xfId="0" applyNumberFormat="1" applyFont="1" applyFill="1" applyBorder="1" applyAlignment="1">
      <alignment horizontal="center" vertical="center" wrapText="1"/>
    </xf>
    <xf numFmtId="4" fontId="1" fillId="17" borderId="18" xfId="0" applyNumberFormat="1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 wrapText="1"/>
    </xf>
    <xf numFmtId="0" fontId="1" fillId="17" borderId="18" xfId="0" applyFont="1" applyFill="1" applyBorder="1" applyAlignment="1">
      <alignment horizontal="center" wrapText="1"/>
    </xf>
    <xf numFmtId="0" fontId="1" fillId="17" borderId="42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4" fillId="26" borderId="51" xfId="0" applyFont="1" applyFill="1" applyBorder="1" applyAlignment="1">
      <alignment horizontal="center" vertical="center"/>
    </xf>
    <xf numFmtId="0" fontId="0" fillId="26" borderId="70" xfId="0" applyFill="1" applyBorder="1" applyAlignment="1">
      <alignment horizontal="left"/>
    </xf>
    <xf numFmtId="0" fontId="0" fillId="26" borderId="71" xfId="0" applyFill="1" applyBorder="1" applyAlignment="1">
      <alignment horizontal="left"/>
    </xf>
    <xf numFmtId="0" fontId="0" fillId="26" borderId="19" xfId="0" applyFill="1" applyBorder="1" applyAlignment="1">
      <alignment horizontal="left"/>
    </xf>
    <xf numFmtId="3" fontId="3" fillId="26" borderId="41" xfId="0" applyNumberFormat="1" applyFont="1" applyFill="1" applyBorder="1" applyAlignment="1">
      <alignment horizontal="center" wrapText="1"/>
    </xf>
    <xf numFmtId="3" fontId="3" fillId="26" borderId="11" xfId="0" applyNumberFormat="1" applyFont="1" applyFill="1" applyBorder="1" applyAlignment="1">
      <alignment horizontal="center" wrapText="1"/>
    </xf>
    <xf numFmtId="0" fontId="0" fillId="26" borderId="11" xfId="0" applyFill="1" applyBorder="1" applyAlignment="1">
      <alignment horizontal="center" wrapText="1"/>
    </xf>
    <xf numFmtId="3" fontId="0" fillId="26" borderId="11" xfId="0" applyNumberFormat="1" applyFill="1" applyBorder="1" applyAlignment="1">
      <alignment horizontal="center" wrapText="1"/>
    </xf>
    <xf numFmtId="181" fontId="0" fillId="26" borderId="41" xfId="0" applyNumberFormat="1" applyFill="1" applyBorder="1" applyAlignment="1">
      <alignment horizontal="center"/>
    </xf>
    <xf numFmtId="181" fontId="0" fillId="26" borderId="42" xfId="0" applyNumberFormat="1" applyFill="1" applyBorder="1" applyAlignment="1">
      <alignment horizontal="center"/>
    </xf>
    <xf numFmtId="0" fontId="0" fillId="26" borderId="51" xfId="0" applyFont="1" applyFill="1" applyBorder="1" applyAlignment="1">
      <alignment horizontal="center"/>
    </xf>
    <xf numFmtId="0" fontId="4" fillId="26" borderId="52" xfId="0" applyFont="1" applyFill="1" applyBorder="1" applyAlignment="1">
      <alignment horizontal="center" vertical="center"/>
    </xf>
    <xf numFmtId="0" fontId="0" fillId="26" borderId="61" xfId="0" applyFill="1" applyBorder="1" applyAlignment="1">
      <alignment horizontal="left" wrapText="1"/>
    </xf>
    <xf numFmtId="0" fontId="0" fillId="26" borderId="62" xfId="0" applyFill="1" applyBorder="1" applyAlignment="1">
      <alignment horizontal="left" wrapText="1"/>
    </xf>
    <xf numFmtId="0" fontId="0" fillId="26" borderId="20" xfId="0" applyFill="1" applyBorder="1" applyAlignment="1">
      <alignment horizontal="left" wrapText="1"/>
    </xf>
    <xf numFmtId="3" fontId="0" fillId="26" borderId="43" xfId="0" applyNumberFormat="1" applyFill="1" applyBorder="1" applyAlignment="1">
      <alignment horizontal="center" wrapText="1"/>
    </xf>
    <xf numFmtId="3" fontId="3" fillId="26" borderId="43" xfId="0" applyNumberFormat="1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181" fontId="3" fillId="26" borderId="43" xfId="0" applyNumberFormat="1" applyFont="1" applyFill="1" applyBorder="1" applyAlignment="1">
      <alignment horizontal="center"/>
    </xf>
    <xf numFmtId="181" fontId="3" fillId="26" borderId="44" xfId="0" applyNumberFormat="1" applyFont="1" applyFill="1" applyBorder="1" applyAlignment="1">
      <alignment horizontal="center"/>
    </xf>
    <xf numFmtId="0" fontId="0" fillId="26" borderId="52" xfId="0" applyFont="1" applyFill="1" applyBorder="1" applyAlignment="1">
      <alignment horizontal="center"/>
    </xf>
    <xf numFmtId="0" fontId="4" fillId="26" borderId="53" xfId="0" applyFont="1" applyFill="1" applyBorder="1" applyAlignment="1">
      <alignment horizontal="center" vertical="center"/>
    </xf>
    <xf numFmtId="0" fontId="0" fillId="26" borderId="112" xfId="0" applyFill="1" applyBorder="1" applyAlignment="1">
      <alignment horizontal="left"/>
    </xf>
    <xf numFmtId="0" fontId="0" fillId="26" borderId="113" xfId="0" applyFill="1" applyBorder="1" applyAlignment="1">
      <alignment horizontal="left"/>
    </xf>
    <xf numFmtId="0" fontId="0" fillId="26" borderId="31" xfId="0" applyFill="1" applyBorder="1" applyAlignment="1">
      <alignment horizontal="left"/>
    </xf>
    <xf numFmtId="3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181" fontId="0" fillId="26" borderId="10" xfId="0" applyNumberFormat="1" applyFill="1" applyBorder="1" applyAlignment="1">
      <alignment horizontal="center"/>
    </xf>
    <xf numFmtId="181" fontId="0" fillId="26" borderId="15" xfId="0" applyNumberFormat="1" applyFill="1" applyBorder="1" applyAlignment="1">
      <alignment horizontal="center"/>
    </xf>
    <xf numFmtId="0" fontId="0" fillId="26" borderId="53" xfId="0" applyFont="1" applyFill="1" applyBorder="1" applyAlignment="1">
      <alignment horizontal="center"/>
    </xf>
    <xf numFmtId="0" fontId="4" fillId="26" borderId="70" xfId="0" applyFont="1" applyFill="1" applyBorder="1" applyAlignment="1">
      <alignment horizontal="center" vertical="center"/>
    </xf>
    <xf numFmtId="0" fontId="0" fillId="26" borderId="23" xfId="0" applyFill="1" applyBorder="1" applyAlignment="1">
      <alignment horizontal="left" wrapText="1"/>
    </xf>
    <xf numFmtId="0" fontId="0" fillId="26" borderId="11" xfId="0" applyFill="1" applyBorder="1" applyAlignment="1">
      <alignment horizontal="left" wrapText="1"/>
    </xf>
    <xf numFmtId="3" fontId="0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17" fontId="0" fillId="26" borderId="11" xfId="0" applyNumberFormat="1" applyFont="1" applyFill="1" applyBorder="1" applyAlignment="1">
      <alignment horizontal="center"/>
    </xf>
    <xf numFmtId="17" fontId="0" fillId="26" borderId="13" xfId="0" applyNumberFormat="1" applyFont="1" applyFill="1" applyBorder="1" applyAlignment="1">
      <alignment horizontal="center"/>
    </xf>
    <xf numFmtId="0" fontId="0" fillId="26" borderId="54" xfId="0" applyFont="1" applyFill="1" applyBorder="1" applyAlignment="1">
      <alignment horizontal="center"/>
    </xf>
    <xf numFmtId="0" fontId="4" fillId="26" borderId="61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left" wrapText="1"/>
    </xf>
    <xf numFmtId="0" fontId="0" fillId="26" borderId="12" xfId="0" applyFill="1" applyBorder="1" applyAlignment="1">
      <alignment horizontal="left" wrapText="1"/>
    </xf>
    <xf numFmtId="3" fontId="0" fillId="26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55" xfId="0" applyFont="1" applyFill="1" applyBorder="1" applyAlignment="1">
      <alignment horizontal="center"/>
    </xf>
    <xf numFmtId="0" fontId="4" fillId="26" borderId="112" xfId="0" applyFont="1" applyFill="1" applyBorder="1" applyAlignment="1">
      <alignment horizontal="center" vertical="center"/>
    </xf>
    <xf numFmtId="0" fontId="0" fillId="26" borderId="35" xfId="0" applyFill="1" applyBorder="1" applyAlignment="1">
      <alignment horizontal="left" wrapText="1"/>
    </xf>
    <xf numFmtId="0" fontId="0" fillId="26" borderId="10" xfId="0" applyFill="1" applyBorder="1" applyAlignment="1">
      <alignment horizontal="left" wrapText="1"/>
    </xf>
    <xf numFmtId="0" fontId="0" fillId="26" borderId="15" xfId="0" applyFill="1" applyBorder="1" applyAlignment="1">
      <alignment horizontal="center"/>
    </xf>
    <xf numFmtId="0" fontId="0" fillId="26" borderId="56" xfId="0" applyFont="1" applyFill="1" applyBorder="1" applyAlignment="1">
      <alignment horizontal="center"/>
    </xf>
    <xf numFmtId="0" fontId="4" fillId="26" borderId="63" xfId="0" applyFont="1" applyFill="1" applyBorder="1" applyAlignment="1">
      <alignment horizontal="center" vertical="center"/>
    </xf>
    <xf numFmtId="0" fontId="0" fillId="26" borderId="70" xfId="0" applyFill="1" applyBorder="1" applyAlignment="1" applyProtection="1">
      <alignment horizontal="left" vertical="center" wrapText="1"/>
      <protection locked="0"/>
    </xf>
    <xf numFmtId="0" fontId="0" fillId="26" borderId="71" xfId="0" applyFill="1" applyBorder="1" applyAlignment="1" applyProtection="1">
      <alignment horizontal="left" vertical="center" wrapText="1"/>
      <protection locked="0"/>
    </xf>
    <xf numFmtId="0" fontId="0" fillId="26" borderId="19" xfId="0" applyFill="1" applyBorder="1" applyAlignment="1" applyProtection="1">
      <alignment horizontal="left" vertical="center" wrapText="1"/>
      <protection locked="0"/>
    </xf>
    <xf numFmtId="3" fontId="0" fillId="26" borderId="11" xfId="0" applyNumberFormat="1" applyFill="1" applyBorder="1" applyAlignment="1" applyProtection="1">
      <alignment horizontal="center" vertical="center" wrapText="1"/>
      <protection locked="0"/>
    </xf>
    <xf numFmtId="0" fontId="0" fillId="26" borderId="11" xfId="0" applyFill="1" applyBorder="1" applyAlignment="1" applyProtection="1">
      <alignment horizontal="center" vertical="center" wrapText="1"/>
      <protection locked="0"/>
    </xf>
    <xf numFmtId="3" fontId="3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1" xfId="0" applyFont="1" applyFill="1" applyBorder="1" applyAlignment="1" applyProtection="1">
      <alignment horizontal="center" vertical="center" wrapText="1"/>
      <protection locked="0"/>
    </xf>
    <xf numFmtId="17" fontId="0" fillId="26" borderId="11" xfId="0" applyNumberFormat="1" applyFill="1" applyBorder="1" applyAlignment="1" applyProtection="1">
      <alignment horizontal="center" vertical="center" wrapText="1"/>
      <protection locked="0"/>
    </xf>
    <xf numFmtId="17" fontId="0" fillId="26" borderId="13" xfId="0" applyNumberFormat="1" applyFill="1" applyBorder="1" applyAlignment="1" applyProtection="1">
      <alignment horizontal="center" vertical="center" wrapText="1"/>
      <protection locked="0"/>
    </xf>
    <xf numFmtId="0" fontId="0" fillId="26" borderId="64" xfId="0" applyFont="1" applyFill="1" applyBorder="1" applyAlignment="1">
      <alignment horizontal="center"/>
    </xf>
    <xf numFmtId="0" fontId="4" fillId="26" borderId="39" xfId="0" applyFont="1" applyFill="1" applyBorder="1" applyAlignment="1">
      <alignment horizontal="center" vertical="center"/>
    </xf>
    <xf numFmtId="0" fontId="0" fillId="26" borderId="25" xfId="0" applyFill="1" applyBorder="1" applyAlignment="1" applyProtection="1">
      <alignment horizontal="left" vertical="center" wrapText="1"/>
      <protection locked="0"/>
    </xf>
    <xf numFmtId="0" fontId="0" fillId="26" borderId="12" xfId="0" applyFill="1" applyBorder="1" applyAlignment="1" applyProtection="1">
      <alignment horizontal="left" vertical="center" wrapText="1"/>
      <protection locked="0"/>
    </xf>
    <xf numFmtId="3" fontId="0" fillId="26" borderId="12" xfId="0" applyNumberFormat="1" applyFill="1" applyBorder="1" applyAlignment="1" applyProtection="1">
      <alignment horizontal="center" vertical="center" wrapText="1"/>
      <protection locked="0"/>
    </xf>
    <xf numFmtId="0" fontId="0" fillId="26" borderId="12" xfId="0" applyFill="1" applyBorder="1" applyAlignment="1" applyProtection="1">
      <alignment horizontal="center" vertical="center" wrapText="1"/>
      <protection locked="0"/>
    </xf>
    <xf numFmtId="3" fontId="3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2" xfId="0" applyFont="1" applyFill="1" applyBorder="1" applyAlignment="1" applyProtection="1">
      <alignment horizontal="center" vertical="center" wrapText="1"/>
      <protection locked="0"/>
    </xf>
    <xf numFmtId="17" fontId="0" fillId="26" borderId="12" xfId="0" applyNumberFormat="1" applyFill="1" applyBorder="1" applyAlignment="1" applyProtection="1">
      <alignment horizontal="center" vertical="center" wrapText="1"/>
      <protection locked="0"/>
    </xf>
    <xf numFmtId="17" fontId="0" fillId="26" borderId="14" xfId="0" applyNumberFormat="1" applyFill="1" applyBorder="1" applyAlignment="1" applyProtection="1">
      <alignment horizontal="center" vertical="center" wrapText="1"/>
      <protection locked="0"/>
    </xf>
    <xf numFmtId="0" fontId="0" fillId="26" borderId="40" xfId="0" applyFont="1" applyFill="1" applyBorder="1" applyAlignment="1">
      <alignment horizontal="center"/>
    </xf>
    <xf numFmtId="17" fontId="0" fillId="26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6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65" xfId="0" applyFont="1" applyFill="1" applyBorder="1" applyAlignment="1">
      <alignment horizontal="center" vertical="center"/>
    </xf>
    <xf numFmtId="0" fontId="0" fillId="26" borderId="35" xfId="0" applyFill="1" applyBorder="1" applyAlignment="1" applyProtection="1">
      <alignment horizontal="left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3" fontId="0" fillId="26" borderId="10" xfId="0" applyNumberFormat="1" applyFill="1" applyBorder="1" applyAlignment="1" applyProtection="1">
      <alignment horizontal="center" vertical="center" wrapText="1"/>
      <protection locked="0"/>
    </xf>
    <xf numFmtId="3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17" fontId="0" fillId="26" borderId="10" xfId="0" applyNumberFormat="1" applyFill="1" applyBorder="1" applyAlignment="1" applyProtection="1">
      <alignment horizontal="center" vertical="center" wrapText="1"/>
      <protection locked="0"/>
    </xf>
    <xf numFmtId="17" fontId="0" fillId="26" borderId="15" xfId="0" applyNumberFormat="1" applyFill="1" applyBorder="1" applyAlignment="1" applyProtection="1">
      <alignment horizontal="center" vertical="center" wrapText="1"/>
      <protection locked="0"/>
    </xf>
    <xf numFmtId="0" fontId="0" fillId="26" borderId="66" xfId="0" applyFont="1" applyFill="1" applyBorder="1" applyAlignment="1">
      <alignment horizontal="center"/>
    </xf>
    <xf numFmtId="0" fontId="4" fillId="27" borderId="63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/>
    </xf>
    <xf numFmtId="0" fontId="4" fillId="27" borderId="65" xfId="0" applyFont="1" applyFill="1" applyBorder="1" applyAlignment="1">
      <alignment horizontal="center" vertical="center"/>
    </xf>
    <xf numFmtId="0" fontId="4" fillId="27" borderId="51" xfId="0" applyFont="1" applyFill="1" applyBorder="1" applyAlignment="1">
      <alignment horizontal="center" vertical="center"/>
    </xf>
    <xf numFmtId="0" fontId="4" fillId="27" borderId="5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 vertical="center"/>
    </xf>
    <xf numFmtId="0" fontId="4" fillId="27" borderId="70" xfId="0" applyFont="1" applyFill="1" applyBorder="1" applyAlignment="1">
      <alignment horizontal="center" vertical="center"/>
    </xf>
    <xf numFmtId="0" fontId="4" fillId="27" borderId="61" xfId="0" applyFont="1" applyFill="1" applyBorder="1" applyAlignment="1">
      <alignment horizontal="center" vertical="center"/>
    </xf>
    <xf numFmtId="0" fontId="4" fillId="27" borderId="112" xfId="0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 vertical="center" wrapText="1"/>
    </xf>
    <xf numFmtId="3" fontId="3" fillId="26" borderId="11" xfId="0" applyNumberFormat="1" applyFont="1" applyFill="1" applyBorder="1" applyAlignment="1">
      <alignment horizontal="center"/>
    </xf>
    <xf numFmtId="0" fontId="0" fillId="26" borderId="54" xfId="0" applyFont="1" applyFill="1" applyBorder="1" applyAlignment="1" applyProtection="1">
      <alignment horizontal="center" wrapText="1"/>
      <protection locked="0"/>
    </xf>
    <xf numFmtId="0" fontId="0" fillId="26" borderId="12" xfId="0" applyFont="1" applyFill="1" applyBorder="1" applyAlignment="1">
      <alignment horizontal="center"/>
    </xf>
    <xf numFmtId="17" fontId="0" fillId="26" borderId="14" xfId="0" applyNumberFormat="1" applyFont="1" applyFill="1" applyBorder="1" applyAlignment="1">
      <alignment horizontal="center"/>
    </xf>
    <xf numFmtId="0" fontId="0" fillId="26" borderId="55" xfId="0" applyFont="1" applyFill="1" applyBorder="1" applyAlignment="1" applyProtection="1">
      <alignment horizontal="center" wrapText="1"/>
      <protection locked="0"/>
    </xf>
    <xf numFmtId="0" fontId="0" fillId="26" borderId="10" xfId="0" applyFont="1" applyFill="1" applyBorder="1" applyAlignment="1">
      <alignment horizontal="center"/>
    </xf>
    <xf numFmtId="17" fontId="0" fillId="26" borderId="15" xfId="0" applyNumberFormat="1" applyFont="1" applyFill="1" applyBorder="1" applyAlignment="1">
      <alignment horizontal="center"/>
    </xf>
    <xf numFmtId="0" fontId="0" fillId="26" borderId="56" xfId="0" applyFont="1" applyFill="1" applyBorder="1" applyAlignment="1" applyProtection="1">
      <alignment horizontal="center" wrapText="1"/>
      <protection locked="0"/>
    </xf>
    <xf numFmtId="0" fontId="3" fillId="26" borderId="11" xfId="0" applyFont="1" applyFill="1" applyBorder="1" applyAlignment="1">
      <alignment horizontal="center"/>
    </xf>
    <xf numFmtId="17" fontId="0" fillId="26" borderId="10" xfId="0" applyNumberFormat="1" applyFill="1" applyBorder="1" applyAlignment="1">
      <alignment horizontal="center"/>
    </xf>
    <xf numFmtId="17" fontId="0" fillId="26" borderId="15" xfId="0" applyNumberFormat="1" applyFill="1" applyBorder="1" applyAlignment="1">
      <alignment horizontal="center"/>
    </xf>
    <xf numFmtId="0" fontId="0" fillId="26" borderId="23" xfId="0" applyFont="1" applyFill="1" applyBorder="1" applyAlignment="1">
      <alignment horizontal="left" wrapText="1"/>
    </xf>
    <xf numFmtId="0" fontId="0" fillId="26" borderId="11" xfId="0" applyFont="1" applyFill="1" applyBorder="1" applyAlignment="1">
      <alignment horizontal="left" wrapText="1"/>
    </xf>
    <xf numFmtId="3" fontId="0" fillId="26" borderId="11" xfId="0" applyNumberForma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49" fontId="0" fillId="26" borderId="11" xfId="0" applyNumberFormat="1" applyFill="1" applyBorder="1" applyAlignment="1">
      <alignment horizontal="center"/>
    </xf>
    <xf numFmtId="49" fontId="0" fillId="26" borderId="13" xfId="0" applyNumberFormat="1" applyFill="1" applyBorder="1" applyAlignment="1">
      <alignment horizontal="center"/>
    </xf>
    <xf numFmtId="0" fontId="0" fillId="26" borderId="25" xfId="0" applyFont="1" applyFill="1" applyBorder="1" applyAlignment="1">
      <alignment horizontal="left" wrapText="1"/>
    </xf>
    <xf numFmtId="0" fontId="0" fillId="26" borderId="12" xfId="0" applyFont="1" applyFill="1" applyBorder="1" applyAlignment="1">
      <alignment horizontal="left" wrapText="1"/>
    </xf>
    <xf numFmtId="49" fontId="0" fillId="26" borderId="12" xfId="0" applyNumberFormat="1" applyFill="1" applyBorder="1" applyAlignment="1">
      <alignment horizontal="center"/>
    </xf>
    <xf numFmtId="49" fontId="0" fillId="26" borderId="14" xfId="0" applyNumberFormat="1" applyFill="1" applyBorder="1" applyAlignment="1">
      <alignment horizontal="center"/>
    </xf>
    <xf numFmtId="0" fontId="0" fillId="26" borderId="35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left" wrapText="1"/>
    </xf>
    <xf numFmtId="49" fontId="0" fillId="26" borderId="10" xfId="0" applyNumberFormat="1" applyFill="1" applyBorder="1" applyAlignment="1">
      <alignment horizontal="center"/>
    </xf>
    <xf numFmtId="49" fontId="0" fillId="26" borderId="15" xfId="0" applyNumberFormat="1" applyFill="1" applyBorder="1" applyAlignment="1">
      <alignment horizontal="center"/>
    </xf>
    <xf numFmtId="0" fontId="0" fillId="26" borderId="23" xfId="0" applyFont="1" applyFill="1" applyBorder="1" applyAlignment="1">
      <alignment horizontal="left" wrapText="1"/>
    </xf>
    <xf numFmtId="17" fontId="3" fillId="26" borderId="11" xfId="0" applyNumberFormat="1" applyFont="1" applyFill="1" applyBorder="1" applyAlignment="1">
      <alignment horizontal="center"/>
    </xf>
    <xf numFmtId="17" fontId="3" fillId="26" borderId="13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17" fontId="0" fillId="26" borderId="12" xfId="0" applyNumberFormat="1" applyFill="1" applyBorder="1" applyAlignment="1">
      <alignment horizontal="center"/>
    </xf>
    <xf numFmtId="17" fontId="0" fillId="26" borderId="14" xfId="0" applyNumberFormat="1" applyFill="1" applyBorder="1" applyAlignment="1">
      <alignment horizontal="center"/>
    </xf>
    <xf numFmtId="0" fontId="0" fillId="26" borderId="35" xfId="0" applyFill="1" applyBorder="1" applyAlignment="1">
      <alignment horizontal="left"/>
    </xf>
    <xf numFmtId="0" fontId="0" fillId="26" borderId="10" xfId="0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zoomScaleSheetLayoutView="75" workbookViewId="0" topLeftCell="A73">
      <selection activeCell="D99" sqref="D99"/>
    </sheetView>
  </sheetViews>
  <sheetFormatPr defaultColWidth="9.140625" defaultRowHeight="12.75"/>
  <cols>
    <col min="1" max="1" width="35.140625" style="110" customWidth="1"/>
    <col min="2" max="2" width="11.57421875" style="32" bestFit="1" customWidth="1"/>
    <col min="3" max="3" width="9.140625" style="32" customWidth="1"/>
    <col min="4" max="4" width="34.28125" style="32" customWidth="1"/>
    <col min="5" max="5" width="18.7109375" style="111" customWidth="1"/>
    <col min="6" max="6" width="16.7109375" style="111" customWidth="1"/>
    <col min="7" max="7" width="17.57421875" style="32" customWidth="1"/>
    <col min="8" max="8" width="17.28125" style="112" customWidth="1"/>
    <col min="9" max="9" width="17.7109375" style="113" customWidth="1"/>
    <col min="10" max="10" width="12.8515625" style="32" customWidth="1"/>
    <col min="11" max="11" width="12.28125" style="32" customWidth="1"/>
    <col min="12" max="12" width="9.57421875" style="32" customWidth="1"/>
    <col min="13" max="13" width="13.28125" style="32" bestFit="1" customWidth="1"/>
    <col min="14" max="14" width="12.7109375" style="32" bestFit="1" customWidth="1"/>
    <col min="15" max="16384" width="9.140625" style="32" customWidth="1"/>
  </cols>
  <sheetData>
    <row r="1" spans="1:12" ht="13.5" customHeight="1">
      <c r="A1" s="335" t="s">
        <v>357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2.75" customHeight="1" thickBo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6.5" customHeight="1">
      <c r="A3" s="337" t="s">
        <v>0</v>
      </c>
      <c r="B3" s="345" t="s">
        <v>1</v>
      </c>
      <c r="C3" s="346"/>
      <c r="D3" s="347"/>
      <c r="E3" s="339" t="s">
        <v>18</v>
      </c>
      <c r="F3" s="341" t="s">
        <v>2</v>
      </c>
      <c r="G3" s="342"/>
      <c r="H3" s="341" t="s">
        <v>4</v>
      </c>
      <c r="I3" s="342"/>
      <c r="J3" s="343" t="s">
        <v>6</v>
      </c>
      <c r="K3" s="343" t="s">
        <v>7</v>
      </c>
      <c r="L3" s="351" t="s">
        <v>8</v>
      </c>
    </row>
    <row r="4" spans="1:12" ht="26.25" customHeight="1" thickBot="1">
      <c r="A4" s="338"/>
      <c r="B4" s="348"/>
      <c r="C4" s="349"/>
      <c r="D4" s="350"/>
      <c r="E4" s="340"/>
      <c r="F4" s="316" t="s">
        <v>17</v>
      </c>
      <c r="G4" s="317" t="s">
        <v>3</v>
      </c>
      <c r="H4" s="316" t="s">
        <v>17</v>
      </c>
      <c r="I4" s="317" t="s">
        <v>5</v>
      </c>
      <c r="J4" s="344"/>
      <c r="K4" s="344"/>
      <c r="L4" s="352"/>
    </row>
    <row r="6" ht="13.5" thickBot="1"/>
    <row r="7" spans="1:14" ht="22.5" customHeight="1">
      <c r="A7" s="865" t="s">
        <v>446</v>
      </c>
      <c r="B7" s="866" t="s">
        <v>358</v>
      </c>
      <c r="C7" s="867"/>
      <c r="D7" s="868"/>
      <c r="E7" s="869">
        <v>224952796</v>
      </c>
      <c r="F7" s="870">
        <v>0</v>
      </c>
      <c r="G7" s="871"/>
      <c r="H7" s="872">
        <v>224952796</v>
      </c>
      <c r="I7" s="871"/>
      <c r="J7" s="873">
        <v>39508</v>
      </c>
      <c r="K7" s="874">
        <v>39873</v>
      </c>
      <c r="L7" s="875">
        <v>2</v>
      </c>
      <c r="N7" s="311"/>
    </row>
    <row r="8" spans="1:14" ht="24" customHeight="1">
      <c r="A8" s="876"/>
      <c r="B8" s="877" t="s">
        <v>359</v>
      </c>
      <c r="C8" s="878"/>
      <c r="D8" s="879"/>
      <c r="E8" s="880">
        <v>400000</v>
      </c>
      <c r="F8" s="881">
        <f>E8*0.7</f>
        <v>280000</v>
      </c>
      <c r="G8" s="882" t="s">
        <v>244</v>
      </c>
      <c r="H8" s="881">
        <v>120000</v>
      </c>
      <c r="I8" s="882" t="s">
        <v>360</v>
      </c>
      <c r="J8" s="883">
        <v>41760</v>
      </c>
      <c r="K8" s="884">
        <v>41974</v>
      </c>
      <c r="L8" s="885"/>
      <c r="N8" s="311"/>
    </row>
    <row r="9" spans="1:14" ht="27.75" customHeight="1" thickBot="1">
      <c r="A9" s="886"/>
      <c r="B9" s="887" t="s">
        <v>361</v>
      </c>
      <c r="C9" s="888"/>
      <c r="D9" s="889"/>
      <c r="E9" s="890">
        <v>200000</v>
      </c>
      <c r="F9" s="890">
        <f>E9*0.5</f>
        <v>100000</v>
      </c>
      <c r="G9" s="891" t="s">
        <v>362</v>
      </c>
      <c r="H9" s="890">
        <v>100000</v>
      </c>
      <c r="I9" s="891" t="s">
        <v>360</v>
      </c>
      <c r="J9" s="892">
        <v>41760</v>
      </c>
      <c r="K9" s="893">
        <v>41974</v>
      </c>
      <c r="L9" s="894"/>
      <c r="N9" s="311"/>
    </row>
    <row r="10" spans="1:14" ht="17.25" customHeight="1">
      <c r="A10" s="298"/>
      <c r="B10" s="294"/>
      <c r="C10" s="294"/>
      <c r="D10" s="294"/>
      <c r="E10" s="295"/>
      <c r="F10" s="295"/>
      <c r="G10" s="296"/>
      <c r="H10" s="295"/>
      <c r="I10" s="296"/>
      <c r="J10" s="297"/>
      <c r="K10" s="297"/>
      <c r="L10" s="148"/>
      <c r="N10" s="311"/>
    </row>
    <row r="11" spans="1:14" ht="17.25" customHeight="1" thickBot="1">
      <c r="A11" s="298"/>
      <c r="B11" s="294"/>
      <c r="C11" s="294"/>
      <c r="D11" s="294"/>
      <c r="E11" s="295"/>
      <c r="F11" s="295"/>
      <c r="G11" s="296"/>
      <c r="H11" s="295"/>
      <c r="I11" s="296"/>
      <c r="J11" s="297"/>
      <c r="K11" s="297"/>
      <c r="L11" s="148"/>
      <c r="N11" s="311"/>
    </row>
    <row r="12" spans="1:14" ht="44.25" customHeight="1">
      <c r="A12" s="895" t="s">
        <v>447</v>
      </c>
      <c r="B12" s="896" t="s">
        <v>428</v>
      </c>
      <c r="C12" s="897"/>
      <c r="D12" s="897"/>
      <c r="E12" s="872">
        <v>737179</v>
      </c>
      <c r="F12" s="898">
        <v>626602</v>
      </c>
      <c r="G12" s="899" t="s">
        <v>9</v>
      </c>
      <c r="H12" s="898">
        <v>110577</v>
      </c>
      <c r="I12" s="899" t="s">
        <v>347</v>
      </c>
      <c r="J12" s="900" t="s">
        <v>123</v>
      </c>
      <c r="K12" s="901" t="s">
        <v>16</v>
      </c>
      <c r="L12" s="902">
        <v>4</v>
      </c>
      <c r="N12" s="311"/>
    </row>
    <row r="13" spans="1:14" ht="33" customHeight="1">
      <c r="A13" s="903"/>
      <c r="B13" s="904" t="s">
        <v>432</v>
      </c>
      <c r="C13" s="905"/>
      <c r="D13" s="905"/>
      <c r="E13" s="906">
        <v>4644066.96</v>
      </c>
      <c r="F13" s="906">
        <v>2322033.48</v>
      </c>
      <c r="G13" s="907" t="s">
        <v>11</v>
      </c>
      <c r="H13" s="906">
        <v>2322033.48</v>
      </c>
      <c r="I13" s="907" t="s">
        <v>347</v>
      </c>
      <c r="J13" s="907" t="s">
        <v>22</v>
      </c>
      <c r="K13" s="908" t="s">
        <v>16</v>
      </c>
      <c r="L13" s="909"/>
      <c r="M13" s="111"/>
      <c r="N13" s="311"/>
    </row>
    <row r="14" spans="1:14" ht="27.75" customHeight="1">
      <c r="A14" s="903"/>
      <c r="B14" s="904" t="s">
        <v>435</v>
      </c>
      <c r="C14" s="905"/>
      <c r="D14" s="905"/>
      <c r="E14" s="906">
        <v>3664733.05</v>
      </c>
      <c r="F14" s="906">
        <v>2565313.135</v>
      </c>
      <c r="G14" s="907" t="s">
        <v>438</v>
      </c>
      <c r="H14" s="906">
        <v>1099419.915</v>
      </c>
      <c r="I14" s="907" t="s">
        <v>347</v>
      </c>
      <c r="J14" s="907" t="s">
        <v>22</v>
      </c>
      <c r="K14" s="908" t="s">
        <v>16</v>
      </c>
      <c r="L14" s="909"/>
      <c r="M14" s="111"/>
      <c r="N14" s="311"/>
    </row>
    <row r="15" spans="1:14" ht="27.75" customHeight="1" thickBot="1">
      <c r="A15" s="910"/>
      <c r="B15" s="911" t="s">
        <v>440</v>
      </c>
      <c r="C15" s="912"/>
      <c r="D15" s="912"/>
      <c r="E15" s="890">
        <v>2326844</v>
      </c>
      <c r="F15" s="890">
        <v>1977817</v>
      </c>
      <c r="G15" s="891" t="s">
        <v>9</v>
      </c>
      <c r="H15" s="890">
        <v>349027</v>
      </c>
      <c r="I15" s="891" t="s">
        <v>347</v>
      </c>
      <c r="J15" s="891" t="s">
        <v>113</v>
      </c>
      <c r="K15" s="913" t="s">
        <v>92</v>
      </c>
      <c r="L15" s="914"/>
      <c r="N15" s="311"/>
    </row>
    <row r="16" spans="1:14" ht="18.75" customHeight="1">
      <c r="A16" s="298"/>
      <c r="B16" s="294"/>
      <c r="C16" s="294"/>
      <c r="D16" s="294"/>
      <c r="E16" s="295"/>
      <c r="F16" s="295"/>
      <c r="G16" s="296"/>
      <c r="H16" s="295"/>
      <c r="I16" s="296"/>
      <c r="J16" s="297"/>
      <c r="K16" s="297"/>
      <c r="L16" s="148"/>
      <c r="N16" s="311"/>
    </row>
    <row r="17" spans="1:14" ht="15" customHeight="1" thickBot="1">
      <c r="A17" s="197"/>
      <c r="B17" s="195"/>
      <c r="C17" s="195"/>
      <c r="D17" s="195"/>
      <c r="E17" s="196"/>
      <c r="F17" s="196"/>
      <c r="G17" s="195"/>
      <c r="H17" s="196"/>
      <c r="I17" s="195"/>
      <c r="J17" s="195"/>
      <c r="K17" s="195"/>
      <c r="L17" s="192"/>
      <c r="N17" s="311"/>
    </row>
    <row r="18" spans="1:14" ht="25.5" customHeight="1">
      <c r="A18" s="915" t="s">
        <v>448</v>
      </c>
      <c r="B18" s="916" t="s">
        <v>382</v>
      </c>
      <c r="C18" s="917"/>
      <c r="D18" s="918"/>
      <c r="E18" s="919">
        <v>1545243</v>
      </c>
      <c r="F18" s="919">
        <f>0.8*E18</f>
        <v>1236194.4000000001</v>
      </c>
      <c r="G18" s="920" t="s">
        <v>27</v>
      </c>
      <c r="H18" s="921">
        <f aca="true" t="shared" si="0" ref="H18:H23">E18-F18</f>
        <v>309048.59999999986</v>
      </c>
      <c r="I18" s="922" t="s">
        <v>364</v>
      </c>
      <c r="J18" s="923">
        <v>41821</v>
      </c>
      <c r="K18" s="924">
        <v>41944</v>
      </c>
      <c r="L18" s="925">
        <v>5</v>
      </c>
      <c r="N18" s="311"/>
    </row>
    <row r="19" spans="1:14" ht="30" customHeight="1">
      <c r="A19" s="926"/>
      <c r="B19" s="927" t="s">
        <v>383</v>
      </c>
      <c r="C19" s="928"/>
      <c r="D19" s="928"/>
      <c r="E19" s="929">
        <v>13275573</v>
      </c>
      <c r="F19" s="929">
        <f>E19*0.25</f>
        <v>3318893.25</v>
      </c>
      <c r="G19" s="930" t="s">
        <v>27</v>
      </c>
      <c r="H19" s="931">
        <f t="shared" si="0"/>
        <v>9956679.75</v>
      </c>
      <c r="I19" s="932" t="s">
        <v>364</v>
      </c>
      <c r="J19" s="933">
        <v>42095</v>
      </c>
      <c r="K19" s="934">
        <v>42339</v>
      </c>
      <c r="L19" s="935"/>
      <c r="N19" s="311"/>
    </row>
    <row r="20" spans="1:14" ht="26.25" customHeight="1">
      <c r="A20" s="926"/>
      <c r="B20" s="927" t="s">
        <v>384</v>
      </c>
      <c r="C20" s="928"/>
      <c r="D20" s="928"/>
      <c r="E20" s="929">
        <v>5550000</v>
      </c>
      <c r="F20" s="931">
        <v>3774000</v>
      </c>
      <c r="G20" s="932" t="s">
        <v>9</v>
      </c>
      <c r="H20" s="931">
        <f t="shared" si="0"/>
        <v>1776000</v>
      </c>
      <c r="I20" s="932" t="s">
        <v>364</v>
      </c>
      <c r="J20" s="936">
        <v>41821</v>
      </c>
      <c r="K20" s="937">
        <v>41944</v>
      </c>
      <c r="L20" s="935"/>
      <c r="N20" s="311"/>
    </row>
    <row r="21" spans="1:14" ht="27" customHeight="1">
      <c r="A21" s="926"/>
      <c r="B21" s="927" t="s">
        <v>385</v>
      </c>
      <c r="C21" s="928"/>
      <c r="D21" s="928"/>
      <c r="E21" s="929">
        <v>1800000</v>
      </c>
      <c r="F21" s="929">
        <f>E21*0.85</f>
        <v>1530000</v>
      </c>
      <c r="G21" s="930" t="s">
        <v>9</v>
      </c>
      <c r="H21" s="931">
        <f t="shared" si="0"/>
        <v>270000</v>
      </c>
      <c r="I21" s="932" t="s">
        <v>364</v>
      </c>
      <c r="J21" s="933">
        <v>42217</v>
      </c>
      <c r="K21" s="934">
        <v>42309</v>
      </c>
      <c r="L21" s="935"/>
      <c r="N21" s="311"/>
    </row>
    <row r="22" spans="1:14" ht="26.25" customHeight="1">
      <c r="A22" s="926"/>
      <c r="B22" s="927" t="s">
        <v>386</v>
      </c>
      <c r="C22" s="928"/>
      <c r="D22" s="928"/>
      <c r="E22" s="929">
        <v>7614530</v>
      </c>
      <c r="F22" s="931">
        <f>E22*0.5</f>
        <v>3807265</v>
      </c>
      <c r="G22" s="932" t="s">
        <v>11</v>
      </c>
      <c r="H22" s="931">
        <f t="shared" si="0"/>
        <v>3807265</v>
      </c>
      <c r="I22" s="932" t="s">
        <v>364</v>
      </c>
      <c r="J22" s="936">
        <v>42186</v>
      </c>
      <c r="K22" s="937">
        <v>42339</v>
      </c>
      <c r="L22" s="935"/>
      <c r="N22" s="311"/>
    </row>
    <row r="23" spans="1:14" ht="21" customHeight="1">
      <c r="A23" s="926"/>
      <c r="B23" s="927" t="s">
        <v>377</v>
      </c>
      <c r="C23" s="928"/>
      <c r="D23" s="928"/>
      <c r="E23" s="929">
        <v>450000</v>
      </c>
      <c r="F23" s="938">
        <v>0</v>
      </c>
      <c r="G23" s="932" t="s">
        <v>370</v>
      </c>
      <c r="H23" s="931">
        <f t="shared" si="0"/>
        <v>450000</v>
      </c>
      <c r="I23" s="932" t="s">
        <v>364</v>
      </c>
      <c r="J23" s="933">
        <v>42217</v>
      </c>
      <c r="K23" s="934">
        <v>42248</v>
      </c>
      <c r="L23" s="935"/>
      <c r="N23" s="311"/>
    </row>
    <row r="24" spans="1:14" ht="24.75" customHeight="1">
      <c r="A24" s="926"/>
      <c r="B24" s="927" t="s">
        <v>387</v>
      </c>
      <c r="C24" s="928"/>
      <c r="D24" s="928"/>
      <c r="E24" s="929" t="s">
        <v>370</v>
      </c>
      <c r="F24" s="938" t="s">
        <v>370</v>
      </c>
      <c r="G24" s="932" t="s">
        <v>370</v>
      </c>
      <c r="H24" s="938" t="s">
        <v>370</v>
      </c>
      <c r="I24" s="932" t="s">
        <v>364</v>
      </c>
      <c r="J24" s="933">
        <v>40360</v>
      </c>
      <c r="K24" s="934">
        <v>40422</v>
      </c>
      <c r="L24" s="935"/>
      <c r="N24" s="311"/>
    </row>
    <row r="25" spans="1:14" ht="45.75" customHeight="1" thickBot="1">
      <c r="A25" s="939"/>
      <c r="B25" s="940" t="s">
        <v>388</v>
      </c>
      <c r="C25" s="941"/>
      <c r="D25" s="941"/>
      <c r="E25" s="942" t="s">
        <v>370</v>
      </c>
      <c r="F25" s="943" t="s">
        <v>370</v>
      </c>
      <c r="G25" s="944" t="s">
        <v>370</v>
      </c>
      <c r="H25" s="943" t="s">
        <v>370</v>
      </c>
      <c r="I25" s="944" t="s">
        <v>364</v>
      </c>
      <c r="J25" s="945">
        <v>38443</v>
      </c>
      <c r="K25" s="946">
        <v>41183</v>
      </c>
      <c r="L25" s="947"/>
      <c r="N25" s="311"/>
    </row>
    <row r="26" spans="1:14" ht="15.75" customHeight="1">
      <c r="A26" s="192"/>
      <c r="B26" s="241"/>
      <c r="C26" s="241"/>
      <c r="D26" s="241"/>
      <c r="E26" s="243"/>
      <c r="F26" s="243"/>
      <c r="G26" s="148"/>
      <c r="H26" s="244"/>
      <c r="I26" s="148"/>
      <c r="J26" s="241"/>
      <c r="K26" s="241"/>
      <c r="L26" s="192"/>
      <c r="N26" s="311"/>
    </row>
    <row r="27" spans="1:14" ht="18" customHeight="1" thickBot="1">
      <c r="A27" s="192"/>
      <c r="B27" s="241"/>
      <c r="C27" s="241"/>
      <c r="D27" s="241"/>
      <c r="E27" s="243"/>
      <c r="F27" s="243"/>
      <c r="G27" s="148"/>
      <c r="H27" s="244"/>
      <c r="I27" s="148"/>
      <c r="J27" s="241"/>
      <c r="K27" s="241"/>
      <c r="L27" s="192"/>
      <c r="N27" s="311"/>
    </row>
    <row r="28" spans="1:14" ht="18.75" customHeight="1">
      <c r="A28" s="948" t="s">
        <v>375</v>
      </c>
      <c r="B28" s="384" t="s">
        <v>363</v>
      </c>
      <c r="C28" s="385"/>
      <c r="D28" s="385"/>
      <c r="E28" s="225">
        <v>1732000</v>
      </c>
      <c r="F28" s="225">
        <f>0.8*E28</f>
        <v>1385600</v>
      </c>
      <c r="G28" s="174" t="s">
        <v>27</v>
      </c>
      <c r="H28" s="226">
        <f aca="true" t="shared" si="1" ref="H28:H36">E28-F28</f>
        <v>346400</v>
      </c>
      <c r="I28" s="175" t="s">
        <v>364</v>
      </c>
      <c r="J28" s="187">
        <v>41821</v>
      </c>
      <c r="K28" s="188">
        <v>41883</v>
      </c>
      <c r="L28" s="378">
        <v>6</v>
      </c>
      <c r="M28" s="241"/>
      <c r="N28" s="311"/>
    </row>
    <row r="29" spans="1:14" ht="18.75" customHeight="1">
      <c r="A29" s="949"/>
      <c r="B29" s="323" t="s">
        <v>365</v>
      </c>
      <c r="C29" s="324"/>
      <c r="D29" s="324"/>
      <c r="E29" s="230">
        <v>2220000</v>
      </c>
      <c r="F29" s="229">
        <f>0.5*E29</f>
        <v>1110000</v>
      </c>
      <c r="G29" s="182" t="s">
        <v>10</v>
      </c>
      <c r="H29" s="229">
        <f t="shared" si="1"/>
        <v>1110000</v>
      </c>
      <c r="I29" s="182" t="s">
        <v>364</v>
      </c>
      <c r="J29" s="179">
        <v>41791</v>
      </c>
      <c r="K29" s="180">
        <v>41852</v>
      </c>
      <c r="L29" s="391"/>
      <c r="M29" s="241"/>
      <c r="N29" s="311"/>
    </row>
    <row r="30" spans="1:14" ht="25.5" customHeight="1">
      <c r="A30" s="949"/>
      <c r="B30" s="323" t="s">
        <v>366</v>
      </c>
      <c r="C30" s="324"/>
      <c r="D30" s="324"/>
      <c r="E30" s="230">
        <v>568700</v>
      </c>
      <c r="F30" s="230">
        <f>0.7*E30</f>
        <v>398090</v>
      </c>
      <c r="G30" s="181" t="s">
        <v>28</v>
      </c>
      <c r="H30" s="229">
        <f t="shared" si="1"/>
        <v>170610</v>
      </c>
      <c r="I30" s="182" t="s">
        <v>364</v>
      </c>
      <c r="J30" s="176">
        <v>42186</v>
      </c>
      <c r="K30" s="177">
        <v>42248</v>
      </c>
      <c r="L30" s="391"/>
      <c r="M30" s="241"/>
      <c r="N30" s="311"/>
    </row>
    <row r="31" spans="1:14" ht="20.25" customHeight="1">
      <c r="A31" s="949"/>
      <c r="B31" s="323" t="s">
        <v>367</v>
      </c>
      <c r="C31" s="324"/>
      <c r="D31" s="324"/>
      <c r="E31" s="230">
        <v>862500</v>
      </c>
      <c r="F31" s="229">
        <f>0.5*E31</f>
        <v>431250</v>
      </c>
      <c r="G31" s="182" t="s">
        <v>11</v>
      </c>
      <c r="H31" s="229">
        <f t="shared" si="1"/>
        <v>431250</v>
      </c>
      <c r="I31" s="182" t="s">
        <v>364</v>
      </c>
      <c r="J31" s="179">
        <v>42217</v>
      </c>
      <c r="K31" s="180">
        <v>42278</v>
      </c>
      <c r="L31" s="391"/>
      <c r="M31" s="241"/>
      <c r="N31" s="311"/>
    </row>
    <row r="32" spans="1:14" ht="24" customHeight="1">
      <c r="A32" s="949"/>
      <c r="B32" s="323" t="s">
        <v>368</v>
      </c>
      <c r="C32" s="324"/>
      <c r="D32" s="324"/>
      <c r="E32" s="230">
        <v>4500000</v>
      </c>
      <c r="F32" s="231">
        <f>0.85*E32</f>
        <v>3825000</v>
      </c>
      <c r="G32" s="182" t="s">
        <v>9</v>
      </c>
      <c r="H32" s="229">
        <f t="shared" si="1"/>
        <v>675000</v>
      </c>
      <c r="I32" s="182" t="s">
        <v>364</v>
      </c>
      <c r="J32" s="179">
        <v>42186</v>
      </c>
      <c r="K32" s="180">
        <v>42309</v>
      </c>
      <c r="L32" s="391"/>
      <c r="M32" s="241"/>
      <c r="N32" s="311"/>
    </row>
    <row r="33" spans="1:14" ht="30.75" customHeight="1">
      <c r="A33" s="949"/>
      <c r="B33" s="323" t="s">
        <v>369</v>
      </c>
      <c r="C33" s="324"/>
      <c r="D33" s="324"/>
      <c r="E33" s="230">
        <v>327000</v>
      </c>
      <c r="F33" s="231">
        <v>0</v>
      </c>
      <c r="G33" s="182" t="s">
        <v>370</v>
      </c>
      <c r="H33" s="229">
        <f t="shared" si="1"/>
        <v>327000</v>
      </c>
      <c r="I33" s="182" t="s">
        <v>364</v>
      </c>
      <c r="J33" s="179">
        <v>41487</v>
      </c>
      <c r="K33" s="180">
        <v>41518</v>
      </c>
      <c r="L33" s="391"/>
      <c r="M33" s="241"/>
      <c r="N33" s="311"/>
    </row>
    <row r="34" spans="1:14" ht="32.25" customHeight="1">
      <c r="A34" s="949"/>
      <c r="B34" s="323" t="s">
        <v>371</v>
      </c>
      <c r="C34" s="324"/>
      <c r="D34" s="324"/>
      <c r="E34" s="230">
        <v>1200000</v>
      </c>
      <c r="F34" s="229">
        <v>0</v>
      </c>
      <c r="G34" s="182" t="s">
        <v>370</v>
      </c>
      <c r="H34" s="229">
        <f t="shared" si="1"/>
        <v>1200000</v>
      </c>
      <c r="I34" s="182" t="s">
        <v>364</v>
      </c>
      <c r="J34" s="179">
        <v>41821</v>
      </c>
      <c r="K34" s="180">
        <v>41883</v>
      </c>
      <c r="L34" s="391"/>
      <c r="M34" s="241"/>
      <c r="N34" s="311"/>
    </row>
    <row r="35" spans="1:14" ht="24" customHeight="1">
      <c r="A35" s="949"/>
      <c r="B35" s="323" t="s">
        <v>372</v>
      </c>
      <c r="C35" s="324"/>
      <c r="D35" s="324"/>
      <c r="E35" s="230">
        <v>1600000</v>
      </c>
      <c r="F35" s="229">
        <f>0.85*E35</f>
        <v>1360000</v>
      </c>
      <c r="G35" s="182" t="s">
        <v>9</v>
      </c>
      <c r="H35" s="229">
        <f>E35-F35</f>
        <v>240000</v>
      </c>
      <c r="I35" s="182" t="s">
        <v>364</v>
      </c>
      <c r="J35" s="179">
        <v>42217</v>
      </c>
      <c r="K35" s="180">
        <v>42278</v>
      </c>
      <c r="L35" s="391"/>
      <c r="M35" s="241"/>
      <c r="N35" s="311"/>
    </row>
    <row r="36" spans="1:14" ht="24.75" customHeight="1">
      <c r="A36" s="949"/>
      <c r="B36" s="323" t="s">
        <v>373</v>
      </c>
      <c r="C36" s="324"/>
      <c r="D36" s="324"/>
      <c r="E36" s="230">
        <v>150000</v>
      </c>
      <c r="F36" s="231">
        <v>0</v>
      </c>
      <c r="G36" s="182" t="s">
        <v>370</v>
      </c>
      <c r="H36" s="229">
        <f t="shared" si="1"/>
        <v>150000</v>
      </c>
      <c r="I36" s="182" t="s">
        <v>364</v>
      </c>
      <c r="J36" s="176">
        <v>42217</v>
      </c>
      <c r="K36" s="177">
        <v>42278</v>
      </c>
      <c r="L36" s="391"/>
      <c r="M36" s="241"/>
      <c r="N36" s="311"/>
    </row>
    <row r="37" spans="1:14" ht="17.25" customHeight="1" thickBot="1">
      <c r="A37" s="950"/>
      <c r="B37" s="386" t="s">
        <v>374</v>
      </c>
      <c r="C37" s="387"/>
      <c r="D37" s="387"/>
      <c r="E37" s="269" t="s">
        <v>370</v>
      </c>
      <c r="F37" s="270" t="s">
        <v>370</v>
      </c>
      <c r="G37" s="271" t="s">
        <v>370</v>
      </c>
      <c r="H37" s="270" t="s">
        <v>370</v>
      </c>
      <c r="I37" s="271" t="s">
        <v>364</v>
      </c>
      <c r="J37" s="185">
        <v>34700</v>
      </c>
      <c r="K37" s="186">
        <v>36495</v>
      </c>
      <c r="L37" s="381"/>
      <c r="M37" s="241"/>
      <c r="N37" s="311"/>
    </row>
    <row r="38" spans="1:14" ht="18.75" customHeight="1">
      <c r="A38" s="197"/>
      <c r="B38" s="258"/>
      <c r="C38" s="258"/>
      <c r="D38" s="258"/>
      <c r="E38" s="252"/>
      <c r="F38" s="259"/>
      <c r="G38" s="260"/>
      <c r="H38" s="259"/>
      <c r="I38" s="260"/>
      <c r="J38" s="261"/>
      <c r="K38" s="261"/>
      <c r="L38" s="247"/>
      <c r="M38" s="241"/>
      <c r="N38" s="311"/>
    </row>
    <row r="39" spans="1:14" ht="20.25" customHeight="1" thickBot="1">
      <c r="A39" s="197"/>
      <c r="B39" s="258"/>
      <c r="C39" s="258"/>
      <c r="D39" s="258"/>
      <c r="E39" s="252"/>
      <c r="F39" s="259"/>
      <c r="G39" s="260"/>
      <c r="H39" s="259"/>
      <c r="I39" s="260"/>
      <c r="J39" s="261"/>
      <c r="K39" s="261"/>
      <c r="L39" s="247"/>
      <c r="M39" s="241"/>
      <c r="N39" s="311"/>
    </row>
    <row r="40" spans="1:14" ht="21" customHeight="1">
      <c r="A40" s="951" t="s">
        <v>381</v>
      </c>
      <c r="B40" s="384" t="s">
        <v>55</v>
      </c>
      <c r="C40" s="385"/>
      <c r="D40" s="385"/>
      <c r="E40" s="225">
        <v>4514000</v>
      </c>
      <c r="F40" s="225">
        <f>0.5*E40</f>
        <v>2257000</v>
      </c>
      <c r="G40" s="174" t="s">
        <v>10</v>
      </c>
      <c r="H40" s="226">
        <f aca="true" t="shared" si="2" ref="H40:H46">E40-F40</f>
        <v>2257000</v>
      </c>
      <c r="I40" s="175" t="s">
        <v>364</v>
      </c>
      <c r="J40" s="187">
        <v>42156</v>
      </c>
      <c r="K40" s="188">
        <v>42217</v>
      </c>
      <c r="L40" s="329">
        <v>6</v>
      </c>
      <c r="M40" s="241"/>
      <c r="N40" s="311"/>
    </row>
    <row r="41" spans="1:14" ht="26.25" customHeight="1">
      <c r="A41" s="952"/>
      <c r="B41" s="323" t="s">
        <v>56</v>
      </c>
      <c r="C41" s="324"/>
      <c r="D41" s="324"/>
      <c r="E41" s="227">
        <v>2253000</v>
      </c>
      <c r="F41" s="228">
        <f>0.7*E41</f>
        <v>1577100</v>
      </c>
      <c r="G41" s="178" t="s">
        <v>28</v>
      </c>
      <c r="H41" s="229">
        <f t="shared" si="2"/>
        <v>675900</v>
      </c>
      <c r="I41" s="178" t="s">
        <v>364</v>
      </c>
      <c r="J41" s="179">
        <v>42156</v>
      </c>
      <c r="K41" s="180">
        <v>42217</v>
      </c>
      <c r="L41" s="330"/>
      <c r="M41" s="241"/>
      <c r="N41" s="311"/>
    </row>
    <row r="42" spans="1:14" ht="25.5" customHeight="1">
      <c r="A42" s="952"/>
      <c r="B42" s="323" t="s">
        <v>376</v>
      </c>
      <c r="C42" s="324"/>
      <c r="D42" s="324"/>
      <c r="E42" s="230">
        <v>2754000</v>
      </c>
      <c r="F42" s="230">
        <f>E42*0.5</f>
        <v>1377000</v>
      </c>
      <c r="G42" s="181" t="s">
        <v>11</v>
      </c>
      <c r="H42" s="228">
        <f t="shared" si="2"/>
        <v>1377000</v>
      </c>
      <c r="I42" s="182" t="s">
        <v>364</v>
      </c>
      <c r="J42" s="176">
        <v>41791</v>
      </c>
      <c r="K42" s="177">
        <v>41883</v>
      </c>
      <c r="L42" s="330"/>
      <c r="M42" s="241"/>
      <c r="N42" s="311"/>
    </row>
    <row r="43" spans="1:14" ht="19.5" customHeight="1">
      <c r="A43" s="952"/>
      <c r="B43" s="323" t="s">
        <v>58</v>
      </c>
      <c r="C43" s="324"/>
      <c r="D43" s="324"/>
      <c r="E43" s="227">
        <v>1621000</v>
      </c>
      <c r="F43" s="228">
        <f>0.8*E43</f>
        <v>1296800</v>
      </c>
      <c r="G43" s="178" t="s">
        <v>27</v>
      </c>
      <c r="H43" s="228">
        <f t="shared" si="2"/>
        <v>324200</v>
      </c>
      <c r="I43" s="178" t="s">
        <v>364</v>
      </c>
      <c r="J43" s="179">
        <v>42156</v>
      </c>
      <c r="K43" s="180">
        <v>42217</v>
      </c>
      <c r="L43" s="330"/>
      <c r="M43" s="241"/>
      <c r="N43" s="311"/>
    </row>
    <row r="44" spans="1:14" ht="19.5" customHeight="1">
      <c r="A44" s="952"/>
      <c r="B44" s="323" t="s">
        <v>60</v>
      </c>
      <c r="C44" s="324"/>
      <c r="D44" s="324"/>
      <c r="E44" s="227">
        <v>5400000</v>
      </c>
      <c r="F44" s="228">
        <v>3430000</v>
      </c>
      <c r="G44" s="178" t="s">
        <v>9</v>
      </c>
      <c r="H44" s="228">
        <f>E44-F44</f>
        <v>1970000</v>
      </c>
      <c r="I44" s="178" t="s">
        <v>364</v>
      </c>
      <c r="J44" s="176">
        <v>41821</v>
      </c>
      <c r="K44" s="177">
        <v>41913</v>
      </c>
      <c r="L44" s="330"/>
      <c r="M44" s="241"/>
      <c r="N44" s="311"/>
    </row>
    <row r="45" spans="1:14" ht="19.5" customHeight="1">
      <c r="A45" s="952"/>
      <c r="B45" s="323" t="s">
        <v>61</v>
      </c>
      <c r="C45" s="324"/>
      <c r="D45" s="324"/>
      <c r="E45" s="227">
        <v>6600000</v>
      </c>
      <c r="F45" s="228">
        <v>4600000</v>
      </c>
      <c r="G45" s="178" t="s">
        <v>9</v>
      </c>
      <c r="H45" s="228">
        <f>E45-F45</f>
        <v>2000000</v>
      </c>
      <c r="I45" s="178" t="s">
        <v>364</v>
      </c>
      <c r="J45" s="176">
        <v>42156</v>
      </c>
      <c r="K45" s="177">
        <v>42278</v>
      </c>
      <c r="L45" s="330"/>
      <c r="M45" s="241"/>
      <c r="N45" s="311"/>
    </row>
    <row r="46" spans="1:14" ht="19.5" customHeight="1">
      <c r="A46" s="952"/>
      <c r="B46" s="323" t="s">
        <v>377</v>
      </c>
      <c r="C46" s="324"/>
      <c r="D46" s="324"/>
      <c r="E46" s="234">
        <v>70000</v>
      </c>
      <c r="F46" s="235">
        <v>0</v>
      </c>
      <c r="G46" s="183" t="s">
        <v>370</v>
      </c>
      <c r="H46" s="228">
        <f t="shared" si="2"/>
        <v>70000</v>
      </c>
      <c r="I46" s="178" t="s">
        <v>364</v>
      </c>
      <c r="J46" s="176">
        <v>42186</v>
      </c>
      <c r="K46" s="177">
        <v>42186</v>
      </c>
      <c r="L46" s="330"/>
      <c r="M46" s="241"/>
      <c r="N46" s="311"/>
    </row>
    <row r="47" spans="1:14" ht="31.5" customHeight="1">
      <c r="A47" s="952"/>
      <c r="B47" s="323" t="s">
        <v>378</v>
      </c>
      <c r="C47" s="324"/>
      <c r="D47" s="324"/>
      <c r="E47" s="230" t="s">
        <v>370</v>
      </c>
      <c r="F47" s="231" t="s">
        <v>370</v>
      </c>
      <c r="G47" s="182" t="s">
        <v>370</v>
      </c>
      <c r="H47" s="231" t="s">
        <v>370</v>
      </c>
      <c r="I47" s="182" t="s">
        <v>364</v>
      </c>
      <c r="J47" s="176" t="s">
        <v>379</v>
      </c>
      <c r="K47" s="177">
        <v>37956</v>
      </c>
      <c r="L47" s="330"/>
      <c r="M47" s="241"/>
      <c r="N47" s="311"/>
    </row>
    <row r="48" spans="1:14" ht="19.5" customHeight="1" thickBot="1">
      <c r="A48" s="953"/>
      <c r="B48" s="325" t="s">
        <v>380</v>
      </c>
      <c r="C48" s="326"/>
      <c r="D48" s="326"/>
      <c r="E48" s="232" t="s">
        <v>370</v>
      </c>
      <c r="F48" s="233" t="s">
        <v>370</v>
      </c>
      <c r="G48" s="184" t="s">
        <v>370</v>
      </c>
      <c r="H48" s="233" t="s">
        <v>370</v>
      </c>
      <c r="I48" s="184" t="s">
        <v>364</v>
      </c>
      <c r="J48" s="185">
        <v>37987</v>
      </c>
      <c r="K48" s="186">
        <v>39356</v>
      </c>
      <c r="L48" s="331"/>
      <c r="M48" s="241"/>
      <c r="N48" s="311"/>
    </row>
    <row r="49" spans="1:14" ht="19.5" customHeight="1">
      <c r="A49" s="301"/>
      <c r="B49" s="299"/>
      <c r="C49" s="299"/>
      <c r="D49" s="299"/>
      <c r="E49" s="236"/>
      <c r="F49" s="300"/>
      <c r="G49" s="239"/>
      <c r="H49" s="300"/>
      <c r="I49" s="239"/>
      <c r="J49" s="240"/>
      <c r="K49" s="240"/>
      <c r="L49" s="296"/>
      <c r="M49" s="241"/>
      <c r="N49" s="311"/>
    </row>
    <row r="50" spans="1:14" ht="19.5" customHeight="1" thickBot="1">
      <c r="A50" s="301"/>
      <c r="B50" s="299"/>
      <c r="C50" s="299"/>
      <c r="D50" s="299"/>
      <c r="E50" s="236"/>
      <c r="F50" s="300"/>
      <c r="G50" s="239"/>
      <c r="H50" s="300"/>
      <c r="I50" s="239"/>
      <c r="J50" s="240"/>
      <c r="K50" s="240"/>
      <c r="L50" s="296"/>
      <c r="M50" s="241"/>
      <c r="N50" s="311"/>
    </row>
    <row r="51" spans="1:14" ht="30.75" customHeight="1" thickBot="1">
      <c r="A51" s="957" t="s">
        <v>445</v>
      </c>
      <c r="B51" s="320" t="s">
        <v>444</v>
      </c>
      <c r="C51" s="321"/>
      <c r="D51" s="322"/>
      <c r="E51" s="302">
        <v>571000</v>
      </c>
      <c r="F51" s="303">
        <v>485350</v>
      </c>
      <c r="G51" s="304" t="s">
        <v>9</v>
      </c>
      <c r="H51" s="303">
        <v>85650</v>
      </c>
      <c r="I51" s="304" t="s">
        <v>364</v>
      </c>
      <c r="J51" s="305">
        <v>41821</v>
      </c>
      <c r="K51" s="306">
        <v>41883</v>
      </c>
      <c r="L51" s="307">
        <v>1</v>
      </c>
      <c r="M51" s="241"/>
      <c r="N51" s="311"/>
    </row>
    <row r="52" spans="1:14" ht="19.5" customHeight="1">
      <c r="A52" s="197"/>
      <c r="B52" s="247"/>
      <c r="C52" s="247"/>
      <c r="D52" s="247"/>
      <c r="E52" s="250"/>
      <c r="F52" s="249"/>
      <c r="G52" s="248"/>
      <c r="H52" s="249"/>
      <c r="I52" s="248"/>
      <c r="J52" s="248"/>
      <c r="K52" s="248"/>
      <c r="L52" s="263"/>
      <c r="M52" s="241"/>
      <c r="N52" s="311"/>
    </row>
    <row r="53" spans="1:14" ht="19.5" customHeight="1" thickBot="1">
      <c r="A53" s="197"/>
      <c r="B53" s="251"/>
      <c r="C53" s="251"/>
      <c r="D53" s="251"/>
      <c r="E53" s="250"/>
      <c r="F53" s="249"/>
      <c r="G53" s="248"/>
      <c r="H53" s="249"/>
      <c r="I53" s="248"/>
      <c r="J53" s="248"/>
      <c r="K53" s="248"/>
      <c r="L53" s="263"/>
      <c r="M53" s="241"/>
      <c r="N53" s="311"/>
    </row>
    <row r="54" spans="1:14" ht="33.75" customHeight="1">
      <c r="A54" s="895" t="s">
        <v>449</v>
      </c>
      <c r="B54" s="896" t="s">
        <v>389</v>
      </c>
      <c r="C54" s="897"/>
      <c r="D54" s="897"/>
      <c r="E54" s="872">
        <v>865000</v>
      </c>
      <c r="F54" s="958">
        <v>605500</v>
      </c>
      <c r="G54" s="899" t="s">
        <v>9</v>
      </c>
      <c r="H54" s="958">
        <v>259500</v>
      </c>
      <c r="I54" s="899" t="s">
        <v>19</v>
      </c>
      <c r="J54" s="900" t="s">
        <v>13</v>
      </c>
      <c r="K54" s="901" t="s">
        <v>203</v>
      </c>
      <c r="L54" s="959">
        <v>3</v>
      </c>
      <c r="M54" s="241"/>
      <c r="N54" s="311"/>
    </row>
    <row r="55" spans="1:14" ht="30.75" customHeight="1">
      <c r="A55" s="903"/>
      <c r="B55" s="904" t="s">
        <v>390</v>
      </c>
      <c r="C55" s="905"/>
      <c r="D55" s="905"/>
      <c r="E55" s="906">
        <v>784000</v>
      </c>
      <c r="F55" s="906">
        <v>548800</v>
      </c>
      <c r="G55" s="907" t="s">
        <v>9</v>
      </c>
      <c r="H55" s="906">
        <v>235200</v>
      </c>
      <c r="I55" s="960" t="s">
        <v>19</v>
      </c>
      <c r="J55" s="907" t="s">
        <v>320</v>
      </c>
      <c r="K55" s="961" t="s">
        <v>15</v>
      </c>
      <c r="L55" s="962"/>
      <c r="M55" s="241"/>
      <c r="N55" s="311"/>
    </row>
    <row r="56" spans="1:14" s="4" customFormat="1" ht="37.5" customHeight="1" thickBot="1">
      <c r="A56" s="910"/>
      <c r="B56" s="911" t="s">
        <v>391</v>
      </c>
      <c r="C56" s="912"/>
      <c r="D56" s="912"/>
      <c r="E56" s="890">
        <v>3058000</v>
      </c>
      <c r="F56" s="890">
        <v>2140600</v>
      </c>
      <c r="G56" s="891" t="s">
        <v>28</v>
      </c>
      <c r="H56" s="890">
        <v>917400</v>
      </c>
      <c r="I56" s="963" t="s">
        <v>19</v>
      </c>
      <c r="J56" s="891" t="s">
        <v>123</v>
      </c>
      <c r="K56" s="964" t="s">
        <v>203</v>
      </c>
      <c r="L56" s="965"/>
      <c r="N56" s="311"/>
    </row>
    <row r="57" spans="1:14" ht="23.25" customHeight="1">
      <c r="A57" s="197"/>
      <c r="B57" s="264"/>
      <c r="C57" s="264"/>
      <c r="D57" s="264"/>
      <c r="E57" s="245"/>
      <c r="F57" s="246"/>
      <c r="G57" s="239"/>
      <c r="H57" s="246"/>
      <c r="I57" s="239"/>
      <c r="J57" s="242"/>
      <c r="K57" s="242"/>
      <c r="L57" s="247"/>
      <c r="M57" s="241"/>
      <c r="N57" s="311"/>
    </row>
    <row r="58" spans="1:14" ht="23.25" customHeight="1" thickBot="1">
      <c r="A58" s="197"/>
      <c r="B58" s="264"/>
      <c r="C58" s="264"/>
      <c r="D58" s="264"/>
      <c r="E58" s="245"/>
      <c r="F58" s="246"/>
      <c r="G58" s="239"/>
      <c r="H58" s="246"/>
      <c r="I58" s="239"/>
      <c r="J58" s="240"/>
      <c r="K58" s="240"/>
      <c r="L58" s="247"/>
      <c r="M58" s="241"/>
      <c r="N58" s="311"/>
    </row>
    <row r="59" spans="1:14" ht="28.5" customHeight="1">
      <c r="A59" s="954" t="s">
        <v>400</v>
      </c>
      <c r="B59" s="327" t="s">
        <v>392</v>
      </c>
      <c r="C59" s="328"/>
      <c r="D59" s="328"/>
      <c r="E59" s="284">
        <v>193783</v>
      </c>
      <c r="F59" s="284"/>
      <c r="G59" s="274"/>
      <c r="H59" s="284">
        <v>193783</v>
      </c>
      <c r="I59" s="274"/>
      <c r="J59" s="274">
        <v>2011</v>
      </c>
      <c r="K59" s="275">
        <v>2011</v>
      </c>
      <c r="L59" s="332">
        <v>1</v>
      </c>
      <c r="M59" s="241"/>
      <c r="N59" s="311"/>
    </row>
    <row r="60" spans="1:14" ht="28.5" customHeight="1">
      <c r="A60" s="955"/>
      <c r="B60" s="370" t="s">
        <v>393</v>
      </c>
      <c r="C60" s="371"/>
      <c r="D60" s="371"/>
      <c r="E60" s="273">
        <v>236986</v>
      </c>
      <c r="F60" s="273"/>
      <c r="G60" s="189"/>
      <c r="H60" s="273">
        <v>236986</v>
      </c>
      <c r="I60" s="189"/>
      <c r="J60" s="189">
        <v>2011</v>
      </c>
      <c r="K60" s="276">
        <v>2011</v>
      </c>
      <c r="L60" s="333"/>
      <c r="M60" s="241"/>
      <c r="N60" s="311"/>
    </row>
    <row r="61" spans="1:14" ht="24" customHeight="1">
      <c r="A61" s="955"/>
      <c r="B61" s="370" t="s">
        <v>394</v>
      </c>
      <c r="C61" s="371"/>
      <c r="D61" s="371"/>
      <c r="E61" s="273">
        <v>250000</v>
      </c>
      <c r="F61" s="273"/>
      <c r="G61" s="189"/>
      <c r="H61" s="273">
        <v>250000</v>
      </c>
      <c r="I61" s="189"/>
      <c r="J61" s="189">
        <v>2011</v>
      </c>
      <c r="K61" s="276">
        <v>2011</v>
      </c>
      <c r="L61" s="333"/>
      <c r="M61" s="241"/>
      <c r="N61" s="311"/>
    </row>
    <row r="62" spans="1:14" ht="30.75" customHeight="1">
      <c r="A62" s="955"/>
      <c r="B62" s="370" t="s">
        <v>395</v>
      </c>
      <c r="C62" s="371"/>
      <c r="D62" s="371"/>
      <c r="E62" s="312">
        <v>825300</v>
      </c>
      <c r="F62" s="313"/>
      <c r="G62" s="277"/>
      <c r="H62" s="313">
        <v>825300</v>
      </c>
      <c r="I62" s="38"/>
      <c r="J62" s="278" t="s">
        <v>226</v>
      </c>
      <c r="K62" s="279" t="s">
        <v>226</v>
      </c>
      <c r="L62" s="333"/>
      <c r="M62" s="241"/>
      <c r="N62" s="311"/>
    </row>
    <row r="63" spans="1:14" ht="18.75" customHeight="1">
      <c r="A63" s="955"/>
      <c r="B63" s="370" t="s">
        <v>396</v>
      </c>
      <c r="C63" s="371"/>
      <c r="D63" s="371"/>
      <c r="E63" s="273">
        <v>480745</v>
      </c>
      <c r="F63" s="273"/>
      <c r="G63" s="280"/>
      <c r="H63" s="273">
        <v>480745</v>
      </c>
      <c r="I63" s="280"/>
      <c r="J63" s="278" t="s">
        <v>226</v>
      </c>
      <c r="K63" s="279" t="s">
        <v>226</v>
      </c>
      <c r="L63" s="333"/>
      <c r="M63" s="241"/>
      <c r="N63" s="311"/>
    </row>
    <row r="64" spans="1:14" ht="26.25" customHeight="1">
      <c r="A64" s="955"/>
      <c r="B64" s="370" t="s">
        <v>397</v>
      </c>
      <c r="C64" s="371"/>
      <c r="D64" s="371"/>
      <c r="E64" s="273">
        <f>1076565*1.2</f>
        <v>1291878</v>
      </c>
      <c r="F64" s="273"/>
      <c r="G64" s="280"/>
      <c r="H64" s="273">
        <v>1291878</v>
      </c>
      <c r="I64" s="280"/>
      <c r="J64" s="278" t="s">
        <v>238</v>
      </c>
      <c r="K64" s="279" t="s">
        <v>238</v>
      </c>
      <c r="L64" s="333"/>
      <c r="M64" s="241"/>
      <c r="N64" s="311"/>
    </row>
    <row r="65" spans="1:14" ht="25.5" customHeight="1" thickBot="1">
      <c r="A65" s="956"/>
      <c r="B65" s="372" t="s">
        <v>398</v>
      </c>
      <c r="C65" s="373"/>
      <c r="D65" s="373"/>
      <c r="E65" s="198">
        <v>3021634</v>
      </c>
      <c r="F65" s="314">
        <v>2266225</v>
      </c>
      <c r="G65" s="281" t="s">
        <v>9</v>
      </c>
      <c r="H65" s="314">
        <v>755408</v>
      </c>
      <c r="I65" s="281" t="s">
        <v>399</v>
      </c>
      <c r="J65" s="282" t="s">
        <v>238</v>
      </c>
      <c r="K65" s="283" t="s">
        <v>238</v>
      </c>
      <c r="L65" s="334"/>
      <c r="M65" s="315"/>
      <c r="N65" s="311"/>
    </row>
    <row r="66" spans="1:14" ht="18.75" customHeight="1">
      <c r="A66" s="197"/>
      <c r="B66" s="262"/>
      <c r="C66" s="262"/>
      <c r="D66" s="262"/>
      <c r="E66" s="254"/>
      <c r="F66" s="255"/>
      <c r="G66" s="256"/>
      <c r="H66" s="254"/>
      <c r="I66" s="256"/>
      <c r="J66" s="257"/>
      <c r="K66" s="257"/>
      <c r="L66" s="247"/>
      <c r="M66" s="241"/>
      <c r="N66" s="311"/>
    </row>
    <row r="67" spans="1:14" ht="19.5" customHeight="1" thickBot="1">
      <c r="A67" s="197"/>
      <c r="B67" s="6"/>
      <c r="C67" s="6"/>
      <c r="D67" s="6"/>
      <c r="E67" s="98"/>
      <c r="F67" s="98"/>
      <c r="G67" s="7"/>
      <c r="H67" s="98"/>
      <c r="I67" s="7"/>
      <c r="J67" s="7"/>
      <c r="K67" s="7"/>
      <c r="L67" s="247"/>
      <c r="M67" s="241"/>
      <c r="N67" s="311"/>
    </row>
    <row r="68" spans="1:14" ht="42.75" customHeight="1">
      <c r="A68" s="895" t="s">
        <v>450</v>
      </c>
      <c r="B68" s="896" t="s">
        <v>401</v>
      </c>
      <c r="C68" s="897"/>
      <c r="D68" s="897"/>
      <c r="E68" s="872">
        <v>950947</v>
      </c>
      <c r="F68" s="958"/>
      <c r="G68" s="966"/>
      <c r="H68" s="958">
        <v>950947</v>
      </c>
      <c r="I68" s="966"/>
      <c r="J68" s="900" t="s">
        <v>402</v>
      </c>
      <c r="K68" s="901" t="s">
        <v>403</v>
      </c>
      <c r="L68" s="902">
        <v>1</v>
      </c>
      <c r="M68" s="241"/>
      <c r="N68" s="311"/>
    </row>
    <row r="69" spans="1:14" ht="32.25" customHeight="1" thickBot="1">
      <c r="A69" s="910"/>
      <c r="B69" s="911" t="s">
        <v>404</v>
      </c>
      <c r="C69" s="912"/>
      <c r="D69" s="912"/>
      <c r="E69" s="890">
        <v>499000</v>
      </c>
      <c r="F69" s="890">
        <v>249000</v>
      </c>
      <c r="G69" s="891" t="s">
        <v>11</v>
      </c>
      <c r="H69" s="890">
        <v>250000</v>
      </c>
      <c r="I69" s="891" t="s">
        <v>405</v>
      </c>
      <c r="J69" s="967" t="s">
        <v>406</v>
      </c>
      <c r="K69" s="968" t="s">
        <v>407</v>
      </c>
      <c r="L69" s="914"/>
      <c r="M69" s="241"/>
      <c r="N69" s="311"/>
    </row>
    <row r="70" spans="1:14" ht="18.75" customHeight="1">
      <c r="A70" s="197"/>
      <c r="B70" s="262"/>
      <c r="C70" s="262"/>
      <c r="D70" s="262"/>
      <c r="E70" s="254"/>
      <c r="F70" s="254"/>
      <c r="G70" s="262"/>
      <c r="H70" s="254"/>
      <c r="I70" s="262"/>
      <c r="J70" s="262"/>
      <c r="K70" s="262"/>
      <c r="L70" s="247"/>
      <c r="M70" s="241"/>
      <c r="N70" s="311"/>
    </row>
    <row r="71" spans="1:14" ht="21" customHeight="1" thickBot="1">
      <c r="A71" s="197"/>
      <c r="B71" s="262"/>
      <c r="C71" s="262"/>
      <c r="D71" s="262"/>
      <c r="E71" s="254"/>
      <c r="F71" s="254"/>
      <c r="G71" s="262"/>
      <c r="H71" s="254"/>
      <c r="I71" s="262"/>
      <c r="J71" s="262"/>
      <c r="K71" s="262"/>
      <c r="L71" s="247"/>
      <c r="M71" s="241"/>
      <c r="N71" s="311"/>
    </row>
    <row r="72" spans="1:14" ht="27" customHeight="1">
      <c r="A72" s="895" t="s">
        <v>451</v>
      </c>
      <c r="B72" s="969" t="s">
        <v>408</v>
      </c>
      <c r="C72" s="970"/>
      <c r="D72" s="970"/>
      <c r="E72" s="971">
        <v>0</v>
      </c>
      <c r="F72" s="971">
        <v>0</v>
      </c>
      <c r="G72" s="972"/>
      <c r="H72" s="971">
        <v>0</v>
      </c>
      <c r="I72" s="972" t="s">
        <v>409</v>
      </c>
      <c r="J72" s="973" t="s">
        <v>410</v>
      </c>
      <c r="K72" s="974" t="s">
        <v>411</v>
      </c>
      <c r="L72" s="902">
        <v>1</v>
      </c>
      <c r="M72" s="241"/>
      <c r="N72" s="311"/>
    </row>
    <row r="73" spans="1:14" ht="38.25" customHeight="1">
      <c r="A73" s="903"/>
      <c r="B73" s="975" t="s">
        <v>412</v>
      </c>
      <c r="C73" s="976"/>
      <c r="D73" s="976"/>
      <c r="E73" s="906">
        <v>0</v>
      </c>
      <c r="F73" s="906">
        <v>0</v>
      </c>
      <c r="G73" s="907"/>
      <c r="H73" s="906">
        <v>0</v>
      </c>
      <c r="I73" s="907" t="s">
        <v>409</v>
      </c>
      <c r="J73" s="977" t="s">
        <v>413</v>
      </c>
      <c r="K73" s="978" t="s">
        <v>414</v>
      </c>
      <c r="L73" s="909"/>
      <c r="M73" s="241"/>
      <c r="N73" s="311"/>
    </row>
    <row r="74" spans="1:14" ht="42.75" customHeight="1">
      <c r="A74" s="903"/>
      <c r="B74" s="975" t="s">
        <v>415</v>
      </c>
      <c r="C74" s="976"/>
      <c r="D74" s="976"/>
      <c r="E74" s="906">
        <v>2510898.77</v>
      </c>
      <c r="F74" s="906">
        <v>1757629</v>
      </c>
      <c r="G74" s="907" t="s">
        <v>9</v>
      </c>
      <c r="H74" s="906">
        <v>753270</v>
      </c>
      <c r="I74" s="907" t="s">
        <v>409</v>
      </c>
      <c r="J74" s="977" t="s">
        <v>416</v>
      </c>
      <c r="K74" s="978" t="s">
        <v>417</v>
      </c>
      <c r="L74" s="909"/>
      <c r="M74" s="241"/>
      <c r="N74" s="311"/>
    </row>
    <row r="75" spans="1:14" ht="55.5" customHeight="1" thickBot="1">
      <c r="A75" s="910"/>
      <c r="B75" s="979" t="s">
        <v>418</v>
      </c>
      <c r="C75" s="980"/>
      <c r="D75" s="980"/>
      <c r="E75" s="890">
        <v>0</v>
      </c>
      <c r="F75" s="890">
        <v>0</v>
      </c>
      <c r="G75" s="891"/>
      <c r="H75" s="890">
        <v>0</v>
      </c>
      <c r="I75" s="891" t="s">
        <v>409</v>
      </c>
      <c r="J75" s="981" t="s">
        <v>419</v>
      </c>
      <c r="K75" s="982" t="s">
        <v>420</v>
      </c>
      <c r="L75" s="914"/>
      <c r="M75" s="241"/>
      <c r="N75" s="311"/>
    </row>
    <row r="76" spans="1:14" ht="16.5" customHeight="1">
      <c r="A76" s="197"/>
      <c r="B76" s="258"/>
      <c r="C76" s="258"/>
      <c r="D76" s="258"/>
      <c r="E76" s="253"/>
      <c r="F76" s="253"/>
      <c r="G76" s="258"/>
      <c r="H76" s="253"/>
      <c r="I76" s="265"/>
      <c r="J76" s="266"/>
      <c r="K76" s="266"/>
      <c r="L76" s="247"/>
      <c r="M76" s="241"/>
      <c r="N76" s="311"/>
    </row>
    <row r="77" spans="1:14" ht="16.5" customHeight="1" thickBot="1">
      <c r="A77" s="197"/>
      <c r="B77" s="258"/>
      <c r="C77" s="258"/>
      <c r="D77" s="258"/>
      <c r="E77" s="253"/>
      <c r="F77" s="253"/>
      <c r="G77" s="258"/>
      <c r="H77" s="253"/>
      <c r="I77" s="265"/>
      <c r="J77" s="266"/>
      <c r="K77" s="266"/>
      <c r="L77" s="247"/>
      <c r="M77" s="241"/>
      <c r="N77" s="311"/>
    </row>
    <row r="78" spans="1:14" ht="24.75" customHeight="1">
      <c r="A78" s="954" t="s">
        <v>452</v>
      </c>
      <c r="B78" s="392" t="s">
        <v>421</v>
      </c>
      <c r="C78" s="393"/>
      <c r="D78" s="393"/>
      <c r="E78" s="284">
        <v>0</v>
      </c>
      <c r="F78" s="284">
        <v>0</v>
      </c>
      <c r="G78" s="274"/>
      <c r="H78" s="284">
        <v>0</v>
      </c>
      <c r="I78" s="274"/>
      <c r="J78" s="318" t="s">
        <v>454</v>
      </c>
      <c r="K78" s="319" t="s">
        <v>455</v>
      </c>
      <c r="L78" s="332">
        <v>2</v>
      </c>
      <c r="M78" s="241"/>
      <c r="N78" s="311"/>
    </row>
    <row r="79" spans="1:14" ht="32.25" customHeight="1">
      <c r="A79" s="955"/>
      <c r="B79" s="394" t="s">
        <v>422</v>
      </c>
      <c r="C79" s="395"/>
      <c r="D79" s="395"/>
      <c r="E79" s="273">
        <v>787692.54</v>
      </c>
      <c r="F79" s="273">
        <v>551003</v>
      </c>
      <c r="G79" s="189" t="s">
        <v>9</v>
      </c>
      <c r="H79" s="273">
        <v>236690</v>
      </c>
      <c r="I79" s="189" t="s">
        <v>409</v>
      </c>
      <c r="J79" s="278" t="s">
        <v>413</v>
      </c>
      <c r="K79" s="279" t="s">
        <v>414</v>
      </c>
      <c r="L79" s="333"/>
      <c r="M79" s="241"/>
      <c r="N79" s="311"/>
    </row>
    <row r="80" spans="1:14" ht="33.75" customHeight="1">
      <c r="A80" s="955"/>
      <c r="B80" s="394" t="s">
        <v>423</v>
      </c>
      <c r="C80" s="395"/>
      <c r="D80" s="395"/>
      <c r="E80" s="273">
        <v>1989969.15</v>
      </c>
      <c r="F80" s="273">
        <v>995009</v>
      </c>
      <c r="G80" s="189" t="s">
        <v>11</v>
      </c>
      <c r="H80" s="273">
        <v>994960</v>
      </c>
      <c r="I80" s="189" t="s">
        <v>409</v>
      </c>
      <c r="J80" s="278" t="s">
        <v>416</v>
      </c>
      <c r="K80" s="279" t="s">
        <v>417</v>
      </c>
      <c r="L80" s="333"/>
      <c r="M80" s="241"/>
      <c r="N80" s="311"/>
    </row>
    <row r="81" spans="1:14" ht="30.75" customHeight="1" thickBot="1">
      <c r="A81" s="956"/>
      <c r="B81" s="396" t="s">
        <v>424</v>
      </c>
      <c r="C81" s="397"/>
      <c r="D81" s="397"/>
      <c r="E81" s="198">
        <v>0</v>
      </c>
      <c r="F81" s="198">
        <v>0</v>
      </c>
      <c r="G81" s="173"/>
      <c r="H81" s="198">
        <v>0</v>
      </c>
      <c r="I81" s="173"/>
      <c r="J81" s="308" t="s">
        <v>456</v>
      </c>
      <c r="K81" s="309" t="s">
        <v>457</v>
      </c>
      <c r="L81" s="334"/>
      <c r="M81" s="243"/>
      <c r="N81" s="311"/>
    </row>
    <row r="82" spans="1:14" ht="15" customHeight="1">
      <c r="A82" s="197"/>
      <c r="B82" s="262"/>
      <c r="C82" s="262"/>
      <c r="D82" s="262"/>
      <c r="E82" s="254"/>
      <c r="F82" s="254"/>
      <c r="G82" s="251"/>
      <c r="H82" s="254"/>
      <c r="I82" s="258"/>
      <c r="J82" s="267"/>
      <c r="K82" s="267"/>
      <c r="L82" s="247"/>
      <c r="M82" s="241"/>
      <c r="N82" s="311"/>
    </row>
    <row r="83" spans="1:14" ht="18.75" customHeight="1" thickBot="1">
      <c r="A83" s="197"/>
      <c r="B83" s="262"/>
      <c r="C83" s="262"/>
      <c r="D83" s="262"/>
      <c r="E83" s="254"/>
      <c r="F83" s="254"/>
      <c r="G83" s="258"/>
      <c r="H83" s="254"/>
      <c r="I83" s="265"/>
      <c r="J83" s="262"/>
      <c r="K83" s="262"/>
      <c r="L83" s="247"/>
      <c r="M83" s="241"/>
      <c r="N83" s="311"/>
    </row>
    <row r="84" spans="1:14" ht="23.25" customHeight="1">
      <c r="A84" s="895" t="s">
        <v>453</v>
      </c>
      <c r="B84" s="983" t="s">
        <v>425</v>
      </c>
      <c r="C84" s="897"/>
      <c r="D84" s="897"/>
      <c r="E84" s="872">
        <v>3566618</v>
      </c>
      <c r="F84" s="958">
        <v>2145555</v>
      </c>
      <c r="G84" s="966" t="s">
        <v>9</v>
      </c>
      <c r="H84" s="958">
        <v>1421063</v>
      </c>
      <c r="I84" s="966" t="s">
        <v>405</v>
      </c>
      <c r="J84" s="984">
        <v>41791</v>
      </c>
      <c r="K84" s="985">
        <v>41944</v>
      </c>
      <c r="L84" s="902">
        <v>3</v>
      </c>
      <c r="M84" s="241"/>
      <c r="N84" s="311"/>
    </row>
    <row r="85" spans="1:14" ht="20.25" customHeight="1">
      <c r="A85" s="903"/>
      <c r="B85" s="986" t="s">
        <v>426</v>
      </c>
      <c r="C85" s="987"/>
      <c r="D85" s="987"/>
      <c r="E85" s="906">
        <v>5421242</v>
      </c>
      <c r="F85" s="906">
        <v>2710621</v>
      </c>
      <c r="G85" s="907" t="s">
        <v>11</v>
      </c>
      <c r="H85" s="906">
        <v>2710621</v>
      </c>
      <c r="I85" s="907" t="s">
        <v>405</v>
      </c>
      <c r="J85" s="988">
        <v>41883</v>
      </c>
      <c r="K85" s="989">
        <v>42125</v>
      </c>
      <c r="L85" s="909"/>
      <c r="M85" s="241"/>
      <c r="N85" s="311"/>
    </row>
    <row r="86" spans="1:14" ht="15.75" customHeight="1" thickBot="1">
      <c r="A86" s="910"/>
      <c r="B86" s="990" t="s">
        <v>427</v>
      </c>
      <c r="C86" s="991"/>
      <c r="D86" s="991"/>
      <c r="E86" s="890">
        <v>2980000</v>
      </c>
      <c r="F86" s="890">
        <v>2533000</v>
      </c>
      <c r="G86" s="891" t="s">
        <v>9</v>
      </c>
      <c r="H86" s="890">
        <v>447000</v>
      </c>
      <c r="I86" s="891" t="s">
        <v>405</v>
      </c>
      <c r="J86" s="967">
        <v>42156</v>
      </c>
      <c r="K86" s="968">
        <v>42309</v>
      </c>
      <c r="L86" s="914"/>
      <c r="M86" s="241"/>
      <c r="N86" s="311"/>
    </row>
    <row r="87" spans="1:14" ht="14.25" customHeight="1">
      <c r="A87" s="197"/>
      <c r="B87" s="262"/>
      <c r="C87" s="262"/>
      <c r="D87" s="262"/>
      <c r="E87" s="254"/>
      <c r="F87" s="254"/>
      <c r="G87" s="251"/>
      <c r="H87" s="254"/>
      <c r="I87" s="258"/>
      <c r="J87" s="267"/>
      <c r="K87" s="267"/>
      <c r="L87" s="268"/>
      <c r="M87" s="241"/>
      <c r="N87" s="311"/>
    </row>
    <row r="88" ht="10.5" customHeight="1">
      <c r="N88" s="311"/>
    </row>
    <row r="89" ht="10.5" customHeight="1" thickBot="1">
      <c r="N89" s="311"/>
    </row>
    <row r="90" spans="1:14" ht="10.5" customHeight="1">
      <c r="A90" s="359" t="s">
        <v>356</v>
      </c>
      <c r="B90" s="361"/>
      <c r="C90" s="362"/>
      <c r="D90" s="363"/>
      <c r="E90" s="367">
        <f>SUM(E7:E86)</f>
        <v>333817858.46999997</v>
      </c>
      <c r="F90" s="367">
        <f>SUM(F7:F86)</f>
        <v>61574250.265</v>
      </c>
      <c r="G90" s="374"/>
      <c r="H90" s="367">
        <f>SUM(H7:H86)</f>
        <v>272243607.745</v>
      </c>
      <c r="I90" s="376"/>
      <c r="J90" s="377"/>
      <c r="K90" s="378"/>
      <c r="L90" s="382">
        <f>SUM(L7:L86)</f>
        <v>35</v>
      </c>
      <c r="N90" s="311"/>
    </row>
    <row r="91" spans="1:14" ht="10.5" customHeight="1" thickBot="1">
      <c r="A91" s="360"/>
      <c r="B91" s="364"/>
      <c r="C91" s="365"/>
      <c r="D91" s="366"/>
      <c r="E91" s="368"/>
      <c r="F91" s="368"/>
      <c r="G91" s="375"/>
      <c r="H91" s="368"/>
      <c r="I91" s="379"/>
      <c r="J91" s="380"/>
      <c r="K91" s="381"/>
      <c r="L91" s="383"/>
      <c r="N91" s="311"/>
    </row>
    <row r="92" ht="10.5" customHeight="1"/>
    <row r="93" ht="10.5" customHeight="1"/>
    <row r="94" spans="1:3" ht="18.75" customHeight="1">
      <c r="A94" s="992" t="s">
        <v>459</v>
      </c>
      <c r="B94" s="993"/>
      <c r="C94" s="993"/>
    </row>
    <row r="95" spans="1:3" ht="19.5" customHeight="1">
      <c r="A95" s="994" t="s">
        <v>458</v>
      </c>
      <c r="B95" s="993"/>
      <c r="C95" s="993"/>
    </row>
    <row r="96" ht="10.5" customHeight="1">
      <c r="I96" s="310"/>
    </row>
    <row r="97" ht="10.5" customHeight="1">
      <c r="G97" s="111"/>
    </row>
    <row r="98" ht="10.5" customHeight="1"/>
    <row r="99" ht="10.5" customHeight="1">
      <c r="G99" s="111"/>
    </row>
    <row r="100" ht="10.5" customHeight="1"/>
    <row r="101" spans="9:12" ht="10.5" customHeight="1">
      <c r="I101" s="172"/>
      <c r="L101" s="111"/>
    </row>
    <row r="102" ht="10.5" customHeight="1">
      <c r="L102" s="111"/>
    </row>
    <row r="103" spans="12:14" ht="10.5" customHeight="1">
      <c r="L103" s="111"/>
      <c r="N103" s="111"/>
    </row>
    <row r="104" ht="10.5" customHeight="1">
      <c r="N104" s="111"/>
    </row>
    <row r="105" ht="10.5" customHeight="1">
      <c r="I105" s="172"/>
    </row>
    <row r="106" spans="3:12" ht="10.5" customHeight="1">
      <c r="C106" s="285"/>
      <c r="D106" s="285"/>
      <c r="E106" s="285"/>
      <c r="F106" s="196"/>
      <c r="G106" s="202"/>
      <c r="H106" s="195"/>
      <c r="I106" s="195"/>
      <c r="J106" s="195"/>
      <c r="K106" s="203"/>
      <c r="L106" s="203"/>
    </row>
    <row r="107" spans="3:12" ht="10.5" customHeight="1">
      <c r="C107" s="285"/>
      <c r="D107" s="285"/>
      <c r="E107" s="285"/>
      <c r="F107" s="195"/>
      <c r="G107" s="195"/>
      <c r="H107" s="195"/>
      <c r="I107" s="195"/>
      <c r="J107" s="195"/>
      <c r="K107" s="203"/>
      <c r="L107" s="203"/>
    </row>
    <row r="108" spans="3:12" ht="10.5" customHeight="1">
      <c r="C108" s="286"/>
      <c r="D108" s="286"/>
      <c r="E108" s="286"/>
      <c r="F108" s="196"/>
      <c r="G108" s="195"/>
      <c r="H108" s="195"/>
      <c r="I108" s="202"/>
      <c r="J108" s="195"/>
      <c r="K108" s="203"/>
      <c r="L108" s="203"/>
    </row>
    <row r="109" spans="3:12" ht="10.5" customHeight="1">
      <c r="C109" s="286"/>
      <c r="D109" s="286"/>
      <c r="E109" s="286"/>
      <c r="F109" s="195"/>
      <c r="G109" s="195"/>
      <c r="H109" s="195"/>
      <c r="I109" s="195"/>
      <c r="J109" s="195"/>
      <c r="K109" s="203"/>
      <c r="L109" s="203"/>
    </row>
    <row r="110" spans="3:12" ht="10.5" customHeight="1">
      <c r="C110" s="190"/>
      <c r="D110" s="190"/>
      <c r="E110" s="190"/>
      <c r="F110" s="196"/>
      <c r="G110" s="202"/>
      <c r="H110" s="195"/>
      <c r="I110" s="195"/>
      <c r="J110" s="195"/>
      <c r="K110" s="203"/>
      <c r="L110" s="203"/>
    </row>
    <row r="111" spans="3:12" ht="10.5" customHeight="1">
      <c r="C111" s="190"/>
      <c r="D111" s="190"/>
      <c r="E111" s="190"/>
      <c r="F111" s="196"/>
      <c r="G111" s="195"/>
      <c r="H111" s="195"/>
      <c r="I111" s="195"/>
      <c r="J111" s="195"/>
      <c r="K111" s="203"/>
      <c r="L111" s="203"/>
    </row>
    <row r="112" spans="3:12" ht="10.5" customHeight="1">
      <c r="C112" s="287"/>
      <c r="D112" s="287"/>
      <c r="E112" s="287"/>
      <c r="F112" s="196"/>
      <c r="G112" s="196"/>
      <c r="H112" s="195"/>
      <c r="I112" s="196"/>
      <c r="J112" s="195"/>
      <c r="K112" s="203"/>
      <c r="L112" s="203"/>
    </row>
    <row r="113" spans="3:12" ht="10.5" customHeight="1">
      <c r="C113" s="287"/>
      <c r="D113" s="287"/>
      <c r="E113" s="287"/>
      <c r="F113" s="196"/>
      <c r="G113" s="196"/>
      <c r="H113" s="195"/>
      <c r="I113" s="196"/>
      <c r="J113" s="195"/>
      <c r="K113" s="203"/>
      <c r="L113" s="203"/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</sheetData>
  <sheetProtection/>
  <mergeCells count="95">
    <mergeCell ref="L78:L81"/>
    <mergeCell ref="B78:D78"/>
    <mergeCell ref="B79:D79"/>
    <mergeCell ref="B80:D80"/>
    <mergeCell ref="B81:D81"/>
    <mergeCell ref="L68:L69"/>
    <mergeCell ref="B72:D72"/>
    <mergeCell ref="B73:D73"/>
    <mergeCell ref="B74:D74"/>
    <mergeCell ref="B75:D75"/>
    <mergeCell ref="A72:A75"/>
    <mergeCell ref="L72:L75"/>
    <mergeCell ref="B25:D25"/>
    <mergeCell ref="A18:A25"/>
    <mergeCell ref="L18:L25"/>
    <mergeCell ref="A28:A37"/>
    <mergeCell ref="B28:D28"/>
    <mergeCell ref="L28:L37"/>
    <mergeCell ref="B29:D29"/>
    <mergeCell ref="B30:D30"/>
    <mergeCell ref="B31:D31"/>
    <mergeCell ref="B37:D37"/>
    <mergeCell ref="B19:D19"/>
    <mergeCell ref="B20:D20"/>
    <mergeCell ref="B21:D21"/>
    <mergeCell ref="B22:D22"/>
    <mergeCell ref="B23:D23"/>
    <mergeCell ref="B24:D24"/>
    <mergeCell ref="H90:H91"/>
    <mergeCell ref="I90:K91"/>
    <mergeCell ref="L90:L91"/>
    <mergeCell ref="B32:D32"/>
    <mergeCell ref="B33:D33"/>
    <mergeCell ref="B34:D34"/>
    <mergeCell ref="B35:D35"/>
    <mergeCell ref="B36:D36"/>
    <mergeCell ref="B40:D40"/>
    <mergeCell ref="L84:L86"/>
    <mergeCell ref="B63:D63"/>
    <mergeCell ref="A59:A65"/>
    <mergeCell ref="F90:F91"/>
    <mergeCell ref="B60:D60"/>
    <mergeCell ref="B61:D61"/>
    <mergeCell ref="G90:G91"/>
    <mergeCell ref="B69:D69"/>
    <mergeCell ref="B68:D68"/>
    <mergeCell ref="A68:A69"/>
    <mergeCell ref="A78:A81"/>
    <mergeCell ref="A40:A48"/>
    <mergeCell ref="B41:D41"/>
    <mergeCell ref="A90:A91"/>
    <mergeCell ref="B90:D91"/>
    <mergeCell ref="E90:E91"/>
    <mergeCell ref="B84:D84"/>
    <mergeCell ref="A84:A86"/>
    <mergeCell ref="B62:D62"/>
    <mergeCell ref="B64:D64"/>
    <mergeCell ref="B65:D65"/>
    <mergeCell ref="J3:J4"/>
    <mergeCell ref="K3:K4"/>
    <mergeCell ref="B3:D4"/>
    <mergeCell ref="L3:L4"/>
    <mergeCell ref="A7:A9"/>
    <mergeCell ref="L7:L9"/>
    <mergeCell ref="B8:D8"/>
    <mergeCell ref="B43:D43"/>
    <mergeCell ref="B44:D44"/>
    <mergeCell ref="B45:D45"/>
    <mergeCell ref="B46:D46"/>
    <mergeCell ref="A12:A15"/>
    <mergeCell ref="A1:L2"/>
    <mergeCell ref="A3:A4"/>
    <mergeCell ref="E3:E4"/>
    <mergeCell ref="F3:G3"/>
    <mergeCell ref="H3:I3"/>
    <mergeCell ref="L12:L15"/>
    <mergeCell ref="B12:D12"/>
    <mergeCell ref="B13:D13"/>
    <mergeCell ref="B14:D14"/>
    <mergeCell ref="B59:D59"/>
    <mergeCell ref="A54:A56"/>
    <mergeCell ref="L54:L56"/>
    <mergeCell ref="L40:L48"/>
    <mergeCell ref="B18:D18"/>
    <mergeCell ref="L59:L65"/>
    <mergeCell ref="B7:D7"/>
    <mergeCell ref="B9:D9"/>
    <mergeCell ref="B54:D54"/>
    <mergeCell ref="B55:D55"/>
    <mergeCell ref="B56:D56"/>
    <mergeCell ref="B51:D51"/>
    <mergeCell ref="B47:D47"/>
    <mergeCell ref="B48:D48"/>
    <mergeCell ref="B15:D15"/>
    <mergeCell ref="B42:D42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60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6:R103"/>
  <sheetViews>
    <sheetView zoomScalePageLayoutView="0" workbookViewId="0" topLeftCell="G1">
      <selection activeCell="H20" sqref="H20:Q23"/>
    </sheetView>
  </sheetViews>
  <sheetFormatPr defaultColWidth="9.140625" defaultRowHeight="12.75"/>
  <cols>
    <col min="1" max="1" width="19.140625" style="0" customWidth="1"/>
    <col min="2" max="2" width="22.14062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5.14062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35"/>
      <c r="H6" s="272"/>
      <c r="I6" s="272"/>
      <c r="J6" s="272"/>
      <c r="K6" s="236"/>
      <c r="L6" s="236"/>
      <c r="M6" s="237"/>
      <c r="N6" s="238"/>
      <c r="O6" s="239"/>
      <c r="P6" s="240"/>
      <c r="Q6" s="240"/>
      <c r="R6" s="195"/>
    </row>
    <row r="7" spans="7:18" ht="13.5" thickBot="1">
      <c r="G7" s="35"/>
      <c r="H7" s="272"/>
      <c r="I7" s="272"/>
      <c r="J7" s="272"/>
      <c r="K7" s="236"/>
      <c r="L7" s="238"/>
      <c r="M7" s="239"/>
      <c r="N7" s="238"/>
      <c r="O7" s="239"/>
      <c r="P7" s="242"/>
      <c r="Q7" s="242"/>
      <c r="R7" s="195"/>
    </row>
    <row r="8" spans="7:18" ht="39.75" customHeight="1">
      <c r="G8" s="35"/>
      <c r="H8" s="401" t="s">
        <v>428</v>
      </c>
      <c r="I8" s="402"/>
      <c r="J8" s="403"/>
      <c r="K8" s="288" t="s">
        <v>429</v>
      </c>
      <c r="L8" s="289" t="s">
        <v>430</v>
      </c>
      <c r="M8" s="289" t="s">
        <v>9</v>
      </c>
      <c r="N8" s="289" t="s">
        <v>431</v>
      </c>
      <c r="O8" s="289" t="s">
        <v>347</v>
      </c>
      <c r="P8" s="290" t="s">
        <v>123</v>
      </c>
      <c r="Q8" s="291" t="s">
        <v>16</v>
      </c>
      <c r="R8" s="195"/>
    </row>
    <row r="9" spans="7:18" ht="36" customHeight="1">
      <c r="G9" s="35"/>
      <c r="H9" s="356" t="s">
        <v>432</v>
      </c>
      <c r="I9" s="357"/>
      <c r="J9" s="358"/>
      <c r="K9" s="292" t="s">
        <v>433</v>
      </c>
      <c r="L9" s="292" t="s">
        <v>434</v>
      </c>
      <c r="M9" s="292" t="s">
        <v>11</v>
      </c>
      <c r="N9" s="292" t="s">
        <v>434</v>
      </c>
      <c r="O9" s="292" t="s">
        <v>347</v>
      </c>
      <c r="P9" s="292" t="s">
        <v>22</v>
      </c>
      <c r="Q9" s="293" t="s">
        <v>16</v>
      </c>
      <c r="R9" s="195"/>
    </row>
    <row r="10" spans="7:18" ht="37.5" customHeight="1">
      <c r="G10" s="35"/>
      <c r="H10" s="356" t="s">
        <v>435</v>
      </c>
      <c r="I10" s="357"/>
      <c r="J10" s="358"/>
      <c r="K10" s="292" t="s">
        <v>436</v>
      </c>
      <c r="L10" s="292" t="s">
        <v>437</v>
      </c>
      <c r="M10" s="292" t="s">
        <v>438</v>
      </c>
      <c r="N10" s="292" t="s">
        <v>439</v>
      </c>
      <c r="O10" s="292" t="s">
        <v>347</v>
      </c>
      <c r="P10" s="292" t="s">
        <v>22</v>
      </c>
      <c r="Q10" s="293" t="s">
        <v>16</v>
      </c>
      <c r="R10" s="195"/>
    </row>
    <row r="11" spans="7:18" ht="35.25" customHeight="1">
      <c r="G11" s="35"/>
      <c r="H11" s="398" t="s">
        <v>440</v>
      </c>
      <c r="I11" s="399"/>
      <c r="J11" s="400"/>
      <c r="K11" s="292" t="s">
        <v>441</v>
      </c>
      <c r="L11" s="292" t="s">
        <v>442</v>
      </c>
      <c r="M11" s="292" t="s">
        <v>9</v>
      </c>
      <c r="N11" s="292" t="s">
        <v>443</v>
      </c>
      <c r="O11" s="292" t="s">
        <v>347</v>
      </c>
      <c r="P11" s="292" t="s">
        <v>113</v>
      </c>
      <c r="Q11" s="293" t="s">
        <v>92</v>
      </c>
      <c r="R11" s="195"/>
    </row>
    <row r="12" spans="7:18" ht="12.75"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7:18" ht="12.75"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</row>
    <row r="14" spans="7:18" ht="12.75">
      <c r="G14" s="35"/>
      <c r="H14" s="272"/>
      <c r="I14" s="272"/>
      <c r="J14" s="272"/>
      <c r="K14" s="236"/>
      <c r="L14" s="236"/>
      <c r="M14" s="237"/>
      <c r="N14" s="238"/>
      <c r="O14" s="239"/>
      <c r="P14" s="240"/>
      <c r="Q14" s="240"/>
      <c r="R14" s="195"/>
    </row>
    <row r="15" spans="7:18" ht="12.75">
      <c r="G15" s="35"/>
      <c r="H15" s="272"/>
      <c r="I15" s="272"/>
      <c r="J15" s="272"/>
      <c r="K15" s="236"/>
      <c r="L15" s="238"/>
      <c r="M15" s="239"/>
      <c r="N15" s="238"/>
      <c r="O15" s="239"/>
      <c r="P15" s="242"/>
      <c r="Q15" s="242"/>
      <c r="R15" s="195"/>
    </row>
    <row r="16" spans="7:18" ht="12.75">
      <c r="G16" s="35"/>
      <c r="H16" s="272"/>
      <c r="I16" s="272"/>
      <c r="J16" s="272"/>
      <c r="K16" s="236"/>
      <c r="L16" s="236"/>
      <c r="M16" s="237"/>
      <c r="N16" s="238"/>
      <c r="O16" s="239"/>
      <c r="P16" s="240"/>
      <c r="Q16" s="240"/>
      <c r="R16" s="195"/>
    </row>
    <row r="17" spans="7:18" ht="12.75">
      <c r="G17" s="35"/>
      <c r="H17" s="272"/>
      <c r="I17" s="272"/>
      <c r="J17" s="272"/>
      <c r="K17" s="236"/>
      <c r="L17" s="238"/>
      <c r="M17" s="239"/>
      <c r="N17" s="238"/>
      <c r="O17" s="239"/>
      <c r="P17" s="242"/>
      <c r="Q17" s="242"/>
      <c r="R17" s="195"/>
    </row>
    <row r="18" spans="7:18" ht="12.75">
      <c r="G18" s="35"/>
      <c r="H18" s="272"/>
      <c r="I18" s="272"/>
      <c r="J18" s="272"/>
      <c r="K18" s="236"/>
      <c r="L18" s="238"/>
      <c r="M18" s="239"/>
      <c r="N18" s="238"/>
      <c r="O18" s="239"/>
      <c r="P18" s="240"/>
      <c r="Q18" s="240"/>
      <c r="R18" s="195"/>
    </row>
    <row r="19" spans="7:18" ht="13.5" thickBot="1">
      <c r="G19" s="35"/>
      <c r="H19" s="272"/>
      <c r="I19" s="272"/>
      <c r="J19" s="272"/>
      <c r="K19" s="236"/>
      <c r="L19" s="238"/>
      <c r="M19" s="239"/>
      <c r="N19" s="238"/>
      <c r="O19" s="239"/>
      <c r="P19" s="240"/>
      <c r="Q19" s="240"/>
      <c r="R19" s="195"/>
    </row>
    <row r="20" spans="7:18" ht="12.75">
      <c r="G20" s="35"/>
      <c r="H20" s="401" t="s">
        <v>428</v>
      </c>
      <c r="I20" s="402"/>
      <c r="J20" s="403"/>
      <c r="K20" s="288" t="s">
        <v>429</v>
      </c>
      <c r="L20" s="289" t="s">
        <v>430</v>
      </c>
      <c r="M20" s="289" t="s">
        <v>9</v>
      </c>
      <c r="N20" s="289" t="s">
        <v>431</v>
      </c>
      <c r="O20" s="289" t="s">
        <v>347</v>
      </c>
      <c r="P20" s="290" t="s">
        <v>123</v>
      </c>
      <c r="Q20" s="291" t="s">
        <v>16</v>
      </c>
      <c r="R20" s="195"/>
    </row>
    <row r="21" spans="7:18" ht="12.75">
      <c r="G21" s="35"/>
      <c r="H21" s="356" t="s">
        <v>432</v>
      </c>
      <c r="I21" s="357"/>
      <c r="J21" s="358"/>
      <c r="K21" s="292" t="s">
        <v>433</v>
      </c>
      <c r="L21" s="292" t="s">
        <v>434</v>
      </c>
      <c r="M21" s="292" t="s">
        <v>11</v>
      </c>
      <c r="N21" s="292" t="s">
        <v>434</v>
      </c>
      <c r="O21" s="292" t="s">
        <v>347</v>
      </c>
      <c r="P21" s="292" t="s">
        <v>22</v>
      </c>
      <c r="Q21" s="293" t="s">
        <v>16</v>
      </c>
      <c r="R21" s="195"/>
    </row>
    <row r="22" spans="7:18" ht="12.75">
      <c r="G22" s="35"/>
      <c r="H22" s="356" t="s">
        <v>435</v>
      </c>
      <c r="I22" s="357"/>
      <c r="J22" s="358"/>
      <c r="K22" s="292" t="s">
        <v>436</v>
      </c>
      <c r="L22" s="292" t="s">
        <v>437</v>
      </c>
      <c r="M22" s="292" t="s">
        <v>438</v>
      </c>
      <c r="N22" s="292" t="s">
        <v>439</v>
      </c>
      <c r="O22" s="292" t="s">
        <v>347</v>
      </c>
      <c r="P22" s="292" t="s">
        <v>22</v>
      </c>
      <c r="Q22" s="293" t="s">
        <v>16</v>
      </c>
      <c r="R22" s="195"/>
    </row>
    <row r="23" spans="8:17" ht="12.75">
      <c r="H23" s="398" t="s">
        <v>440</v>
      </c>
      <c r="I23" s="399"/>
      <c r="J23" s="400"/>
      <c r="K23" s="292" t="s">
        <v>441</v>
      </c>
      <c r="L23" s="292" t="s">
        <v>442</v>
      </c>
      <c r="M23" s="292" t="s">
        <v>9</v>
      </c>
      <c r="N23" s="292" t="s">
        <v>443</v>
      </c>
      <c r="O23" s="292" t="s">
        <v>347</v>
      </c>
      <c r="P23" s="292" t="s">
        <v>113</v>
      </c>
      <c r="Q23" s="293" t="s">
        <v>92</v>
      </c>
    </row>
    <row r="27" ht="13.5" thickBot="1"/>
    <row r="28" spans="8:17" ht="12.75">
      <c r="H28" s="401" t="s">
        <v>428</v>
      </c>
      <c r="I28" s="402"/>
      <c r="J28" s="403"/>
      <c r="K28" s="288" t="s">
        <v>429</v>
      </c>
      <c r="L28" s="289" t="s">
        <v>430</v>
      </c>
      <c r="M28" s="289" t="s">
        <v>9</v>
      </c>
      <c r="N28" s="289" t="s">
        <v>431</v>
      </c>
      <c r="O28" s="289" t="s">
        <v>347</v>
      </c>
      <c r="P28" s="290" t="s">
        <v>123</v>
      </c>
      <c r="Q28" s="291" t="s">
        <v>16</v>
      </c>
    </row>
    <row r="29" spans="8:17" ht="12.75">
      <c r="H29" s="356" t="s">
        <v>432</v>
      </c>
      <c r="I29" s="357"/>
      <c r="J29" s="358"/>
      <c r="K29" s="292" t="s">
        <v>433</v>
      </c>
      <c r="L29" s="292" t="s">
        <v>434</v>
      </c>
      <c r="M29" s="292" t="s">
        <v>11</v>
      </c>
      <c r="N29" s="292" t="s">
        <v>434</v>
      </c>
      <c r="O29" s="292" t="s">
        <v>347</v>
      </c>
      <c r="P29" s="292" t="s">
        <v>22</v>
      </c>
      <c r="Q29" s="293" t="s">
        <v>16</v>
      </c>
    </row>
    <row r="30" spans="8:17" ht="12.75">
      <c r="H30" s="356" t="s">
        <v>435</v>
      </c>
      <c r="I30" s="357"/>
      <c r="J30" s="358"/>
      <c r="K30" s="292" t="s">
        <v>436</v>
      </c>
      <c r="L30" s="292" t="s">
        <v>437</v>
      </c>
      <c r="M30" s="292" t="s">
        <v>438</v>
      </c>
      <c r="N30" s="292" t="s">
        <v>439</v>
      </c>
      <c r="O30" s="292" t="s">
        <v>347</v>
      </c>
      <c r="P30" s="292" t="s">
        <v>22</v>
      </c>
      <c r="Q30" s="293" t="s">
        <v>16</v>
      </c>
    </row>
    <row r="31" spans="8:17" ht="12.75">
      <c r="H31" s="398" t="s">
        <v>440</v>
      </c>
      <c r="I31" s="399"/>
      <c r="J31" s="400"/>
      <c r="K31" s="292" t="s">
        <v>441</v>
      </c>
      <c r="L31" s="292" t="s">
        <v>442</v>
      </c>
      <c r="M31" s="292" t="s">
        <v>9</v>
      </c>
      <c r="N31" s="292" t="s">
        <v>443</v>
      </c>
      <c r="O31" s="292" t="s">
        <v>347</v>
      </c>
      <c r="P31" s="292" t="s">
        <v>113</v>
      </c>
      <c r="Q31" s="293" t="s">
        <v>92</v>
      </c>
    </row>
    <row r="61" spans="7:18" ht="12.75" customHeight="1">
      <c r="G61" s="35"/>
      <c r="H61" s="190"/>
      <c r="I61" s="190"/>
      <c r="J61" s="190"/>
      <c r="K61" s="199"/>
      <c r="L61" s="194"/>
      <c r="M61" s="193"/>
      <c r="N61" s="200"/>
      <c r="O61" s="193"/>
      <c r="P61" s="201"/>
      <c r="Q61" s="201"/>
      <c r="R61" s="192"/>
    </row>
    <row r="62" spans="7:18" ht="12.75">
      <c r="G62" s="35"/>
      <c r="H62" s="195"/>
      <c r="I62" s="195"/>
      <c r="J62" s="195"/>
      <c r="K62" s="202"/>
      <c r="L62" s="202"/>
      <c r="M62" s="195"/>
      <c r="N62" s="202"/>
      <c r="O62" s="195"/>
      <c r="P62" s="203"/>
      <c r="Q62" s="203"/>
      <c r="R62" s="192"/>
    </row>
    <row r="63" spans="7:18" ht="12.75">
      <c r="G63" s="35"/>
      <c r="H63" s="195"/>
      <c r="I63" s="195"/>
      <c r="J63" s="195"/>
      <c r="K63" s="202"/>
      <c r="L63" s="202"/>
      <c r="M63" s="195"/>
      <c r="N63" s="202"/>
      <c r="O63" s="195"/>
      <c r="P63" s="203"/>
      <c r="Q63" s="203"/>
      <c r="R63" s="192"/>
    </row>
    <row r="64" spans="7:18" ht="12.75"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</row>
    <row r="65" spans="7:18" ht="12.75"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</row>
    <row r="66" spans="7:18" ht="12.75"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</row>
    <row r="67" spans="7:18" ht="12.75"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</row>
    <row r="68" spans="7:18" ht="12.75">
      <c r="G68" s="204"/>
      <c r="H68" s="211"/>
      <c r="I68" s="211"/>
      <c r="J68" s="211"/>
      <c r="K68" s="212"/>
      <c r="L68" s="213"/>
      <c r="M68" s="214"/>
      <c r="N68" s="213"/>
      <c r="O68" s="215"/>
      <c r="P68" s="216"/>
      <c r="Q68" s="216"/>
      <c r="R68" s="204"/>
    </row>
    <row r="69" spans="7:18" ht="12.75">
      <c r="G69" s="204"/>
      <c r="H69" s="211"/>
      <c r="I69" s="211"/>
      <c r="J69" s="211"/>
      <c r="K69" s="212"/>
      <c r="L69" s="213"/>
      <c r="M69" s="215"/>
      <c r="N69" s="213"/>
      <c r="O69" s="215"/>
      <c r="P69" s="217"/>
      <c r="Q69" s="217"/>
      <c r="R69" s="204"/>
    </row>
    <row r="70" spans="7:18" ht="12.75">
      <c r="G70" s="204"/>
      <c r="H70" s="211"/>
      <c r="I70" s="211"/>
      <c r="J70" s="211"/>
      <c r="K70" s="212"/>
      <c r="L70" s="213"/>
      <c r="M70" s="214"/>
      <c r="N70" s="213"/>
      <c r="O70" s="215"/>
      <c r="P70" s="216"/>
      <c r="Q70" s="216"/>
      <c r="R70" s="204"/>
    </row>
    <row r="71" spans="7:18" ht="12.75">
      <c r="G71" s="204"/>
      <c r="H71" s="211"/>
      <c r="I71" s="211"/>
      <c r="J71" s="211"/>
      <c r="K71" s="212"/>
      <c r="L71" s="213"/>
      <c r="M71" s="215"/>
      <c r="N71" s="213"/>
      <c r="O71" s="215"/>
      <c r="P71" s="217"/>
      <c r="Q71" s="217"/>
      <c r="R71" s="204"/>
    </row>
    <row r="72" spans="7:18" ht="12.75">
      <c r="G72" s="204"/>
      <c r="H72" s="211"/>
      <c r="I72" s="211"/>
      <c r="J72" s="211"/>
      <c r="K72" s="218"/>
      <c r="L72" s="219"/>
      <c r="M72" s="214"/>
      <c r="N72" s="219"/>
      <c r="O72" s="211"/>
      <c r="P72" s="216"/>
      <c r="Q72" s="216"/>
      <c r="R72" s="204"/>
    </row>
    <row r="73" spans="7:18" ht="12.75">
      <c r="G73" s="204"/>
      <c r="H73" s="211"/>
      <c r="I73" s="211"/>
      <c r="J73" s="211"/>
      <c r="K73" s="218"/>
      <c r="L73" s="219"/>
      <c r="M73" s="215"/>
      <c r="N73" s="219"/>
      <c r="O73" s="211"/>
      <c r="P73" s="216"/>
      <c r="Q73" s="216"/>
      <c r="R73" s="204"/>
    </row>
    <row r="74" spans="7:18" ht="12.75">
      <c r="G74" s="204"/>
      <c r="H74" s="211"/>
      <c r="I74" s="211"/>
      <c r="J74" s="211"/>
      <c r="K74" s="218"/>
      <c r="L74" s="219"/>
      <c r="M74" s="211"/>
      <c r="N74" s="219"/>
      <c r="O74" s="211"/>
      <c r="P74" s="216"/>
      <c r="Q74" s="216"/>
      <c r="R74" s="204"/>
    </row>
    <row r="75" spans="7:18" ht="12.75">
      <c r="G75" s="204"/>
      <c r="H75" s="211"/>
      <c r="I75" s="211"/>
      <c r="J75" s="211"/>
      <c r="K75" s="218"/>
      <c r="L75" s="219"/>
      <c r="M75" s="211"/>
      <c r="N75" s="219"/>
      <c r="O75" s="211"/>
      <c r="P75" s="216"/>
      <c r="Q75" s="216"/>
      <c r="R75" s="204"/>
    </row>
    <row r="76" spans="7:18" ht="12.75">
      <c r="G76" s="204"/>
      <c r="H76" s="211"/>
      <c r="I76" s="211"/>
      <c r="J76" s="211"/>
      <c r="K76" s="218"/>
      <c r="L76" s="219"/>
      <c r="M76" s="211"/>
      <c r="N76" s="219"/>
      <c r="O76" s="211"/>
      <c r="P76" s="216"/>
      <c r="Q76" s="216"/>
      <c r="R76" s="204"/>
    </row>
    <row r="77" spans="7:18" ht="12.75">
      <c r="G77" s="204"/>
      <c r="H77" s="211"/>
      <c r="I77" s="211"/>
      <c r="J77" s="211"/>
      <c r="K77" s="218"/>
      <c r="L77" s="219"/>
      <c r="M77" s="211"/>
      <c r="N77" s="219"/>
      <c r="O77" s="211"/>
      <c r="P77" s="216"/>
      <c r="Q77" s="216"/>
      <c r="R77" s="204"/>
    </row>
    <row r="78" spans="7:18" ht="12.75">
      <c r="G78" s="204"/>
      <c r="H78" s="211"/>
      <c r="I78" s="211"/>
      <c r="J78" s="211"/>
      <c r="K78" s="205"/>
      <c r="L78" s="206"/>
      <c r="M78" s="207"/>
      <c r="N78" s="206"/>
      <c r="O78" s="207"/>
      <c r="P78" s="208"/>
      <c r="Q78" s="208"/>
      <c r="R78" s="204"/>
    </row>
    <row r="79" spans="7:18" ht="12.75"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7:18" ht="12.75"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7:18" ht="12.75"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</row>
    <row r="82" spans="7:18" ht="12.75"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</row>
    <row r="83" spans="7:18" ht="12.75"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</row>
    <row r="84" spans="7:18" ht="12.75"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</row>
    <row r="85" spans="7:18" ht="12.75"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</row>
    <row r="86" spans="7:18" ht="12.75"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</row>
    <row r="87" spans="7:18" ht="12.75"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</row>
    <row r="88" spans="7:18" ht="12.75">
      <c r="G88" s="195"/>
      <c r="H88" s="220"/>
      <c r="I88" s="220"/>
      <c r="J88" s="220"/>
      <c r="K88" s="209"/>
      <c r="L88" s="209"/>
      <c r="M88" s="210"/>
      <c r="N88" s="210"/>
      <c r="O88" s="210"/>
      <c r="P88" s="221"/>
      <c r="Q88" s="221"/>
      <c r="R88" s="195"/>
    </row>
    <row r="89" spans="7:18" ht="19.5" customHeight="1">
      <c r="G89" s="195"/>
      <c r="H89" s="220"/>
      <c r="I89" s="220"/>
      <c r="J89" s="220"/>
      <c r="K89" s="210"/>
      <c r="L89" s="210"/>
      <c r="M89" s="210"/>
      <c r="N89" s="210"/>
      <c r="O89" s="210"/>
      <c r="P89" s="221"/>
      <c r="Q89" s="221"/>
      <c r="R89" s="195"/>
    </row>
    <row r="90" spans="7:18" ht="12.75">
      <c r="G90" s="195"/>
      <c r="H90" s="190"/>
      <c r="I90" s="190"/>
      <c r="J90" s="190"/>
      <c r="K90" s="222"/>
      <c r="L90" s="193"/>
      <c r="M90" s="191"/>
      <c r="N90" s="193"/>
      <c r="O90" s="191"/>
      <c r="P90" s="223"/>
      <c r="Q90" s="223"/>
      <c r="R90" s="195"/>
    </row>
    <row r="91" spans="7:18" ht="12.75">
      <c r="G91" s="195"/>
      <c r="H91" s="190"/>
      <c r="I91" s="190"/>
      <c r="J91" s="190"/>
      <c r="K91" s="222"/>
      <c r="L91" s="193"/>
      <c r="M91" s="193"/>
      <c r="N91" s="193"/>
      <c r="O91" s="193"/>
      <c r="P91" s="223"/>
      <c r="Q91" s="223"/>
      <c r="R91" s="195"/>
    </row>
    <row r="92" spans="7:18" ht="12.75">
      <c r="G92" s="195"/>
      <c r="H92" s="195"/>
      <c r="I92" s="195"/>
      <c r="J92" s="195"/>
      <c r="K92" s="195"/>
      <c r="L92" s="195"/>
      <c r="M92" s="195"/>
      <c r="N92" s="195"/>
      <c r="O92" s="195"/>
      <c r="P92" s="224"/>
      <c r="Q92" s="224"/>
      <c r="R92" s="195"/>
    </row>
    <row r="93" spans="7:18" ht="12.75">
      <c r="G93" s="195"/>
      <c r="H93" s="195"/>
      <c r="I93" s="195"/>
      <c r="J93" s="195"/>
      <c r="K93" s="195"/>
      <c r="L93" s="195"/>
      <c r="M93" s="195"/>
      <c r="N93" s="195"/>
      <c r="O93" s="195"/>
      <c r="P93" s="224"/>
      <c r="Q93" s="224"/>
      <c r="R93" s="195"/>
    </row>
    <row r="94" spans="7:18" ht="12.75"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7:18" ht="12.75"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</row>
    <row r="96" spans="7:18" ht="12.75"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</row>
    <row r="97" spans="7:18" ht="12.75"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</row>
    <row r="98" spans="7:18" ht="12.75"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</row>
    <row r="99" spans="7:18" ht="12.75"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</row>
    <row r="100" spans="7:18" ht="12.75"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</row>
    <row r="101" spans="7:18" ht="12.75"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</row>
    <row r="102" spans="7:18" ht="12.75"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</row>
    <row r="103" spans="7:18" ht="12.75"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</row>
  </sheetData>
  <sheetProtection/>
  <mergeCells count="12">
    <mergeCell ref="H10:J10"/>
    <mergeCell ref="H11:J11"/>
    <mergeCell ref="H8:J8"/>
    <mergeCell ref="H9:J9"/>
    <mergeCell ref="H30:J30"/>
    <mergeCell ref="H31:J31"/>
    <mergeCell ref="H20:J20"/>
    <mergeCell ref="H21:J21"/>
    <mergeCell ref="H22:J22"/>
    <mergeCell ref="H23:J23"/>
    <mergeCell ref="H28:J28"/>
    <mergeCell ref="H29:J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2"/>
  <sheetViews>
    <sheetView zoomScalePageLayoutView="0" workbookViewId="0" topLeftCell="A376">
      <selection activeCell="H390" sqref="H390"/>
    </sheetView>
  </sheetViews>
  <sheetFormatPr defaultColWidth="9.140625" defaultRowHeight="12.75"/>
  <cols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>
      <c r="A1" s="847" t="s">
        <v>38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1:12" ht="13.5" thickBot="1">
      <c r="A2" s="848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</row>
    <row r="3" spans="1:12" ht="12.75">
      <c r="A3" s="849" t="s">
        <v>0</v>
      </c>
      <c r="B3" s="851" t="s">
        <v>1</v>
      </c>
      <c r="C3" s="852"/>
      <c r="D3" s="853"/>
      <c r="E3" s="857" t="s">
        <v>18</v>
      </c>
      <c r="F3" s="859" t="s">
        <v>2</v>
      </c>
      <c r="G3" s="860"/>
      <c r="H3" s="859" t="s">
        <v>4</v>
      </c>
      <c r="I3" s="860"/>
      <c r="J3" s="861" t="s">
        <v>6</v>
      </c>
      <c r="K3" s="861" t="s">
        <v>7</v>
      </c>
      <c r="L3" s="863" t="s">
        <v>8</v>
      </c>
    </row>
    <row r="4" spans="1:12" ht="13.5" thickBot="1">
      <c r="A4" s="850"/>
      <c r="B4" s="854"/>
      <c r="C4" s="855"/>
      <c r="D4" s="856"/>
      <c r="E4" s="858"/>
      <c r="F4" s="101" t="s">
        <v>17</v>
      </c>
      <c r="G4" s="1" t="s">
        <v>3</v>
      </c>
      <c r="H4" s="101" t="s">
        <v>17</v>
      </c>
      <c r="I4" s="1" t="s">
        <v>5</v>
      </c>
      <c r="J4" s="862"/>
      <c r="K4" s="862"/>
      <c r="L4" s="864"/>
    </row>
    <row r="5" spans="1:12" ht="12.75">
      <c r="A5" s="110"/>
      <c r="B5" s="32"/>
      <c r="C5" s="32"/>
      <c r="D5" s="32"/>
      <c r="E5" s="111"/>
      <c r="F5" s="111"/>
      <c r="G5" s="32"/>
      <c r="H5" s="112"/>
      <c r="I5" s="113"/>
      <c r="J5" s="32"/>
      <c r="K5" s="32"/>
      <c r="L5" s="32"/>
    </row>
    <row r="6" spans="1:12" ht="13.5" thickBot="1">
      <c r="A6" s="110"/>
      <c r="B6" s="32"/>
      <c r="C6" s="32"/>
      <c r="D6" s="32"/>
      <c r="E6" s="111"/>
      <c r="F6" s="111"/>
      <c r="G6" s="32"/>
      <c r="H6" s="112"/>
      <c r="I6" s="113"/>
      <c r="J6" s="32"/>
      <c r="K6" s="32"/>
      <c r="L6" s="32"/>
    </row>
    <row r="7" spans="1:12" ht="12.75">
      <c r="A7" s="660" t="s">
        <v>41</v>
      </c>
      <c r="B7" s="634" t="s">
        <v>39</v>
      </c>
      <c r="C7" s="635"/>
      <c r="D7" s="636"/>
      <c r="E7" s="843">
        <v>2003000</v>
      </c>
      <c r="F7" s="845">
        <v>1000000</v>
      </c>
      <c r="G7" s="846" t="s">
        <v>11</v>
      </c>
      <c r="H7" s="845">
        <v>1003000</v>
      </c>
      <c r="I7" s="823" t="s">
        <v>19</v>
      </c>
      <c r="J7" s="825" t="s">
        <v>40</v>
      </c>
      <c r="K7" s="827" t="s">
        <v>14</v>
      </c>
      <c r="L7" s="829">
        <v>1</v>
      </c>
    </row>
    <row r="8" spans="1:12" ht="13.5" thickBot="1">
      <c r="A8" s="662"/>
      <c r="B8" s="707"/>
      <c r="C8" s="708"/>
      <c r="D8" s="709"/>
      <c r="E8" s="844"/>
      <c r="F8" s="795"/>
      <c r="G8" s="797"/>
      <c r="H8" s="795"/>
      <c r="I8" s="824"/>
      <c r="J8" s="826"/>
      <c r="K8" s="828"/>
      <c r="L8" s="830"/>
    </row>
    <row r="9" spans="1:12" ht="12.75">
      <c r="A9" s="110"/>
      <c r="B9" s="32"/>
      <c r="C9" s="32"/>
      <c r="D9" s="32"/>
      <c r="E9" s="111"/>
      <c r="F9" s="111"/>
      <c r="G9" s="32"/>
      <c r="H9" s="112"/>
      <c r="I9" s="113"/>
      <c r="J9" s="32"/>
      <c r="K9" s="32"/>
      <c r="L9" s="32"/>
    </row>
    <row r="10" spans="1:12" ht="13.5" thickBot="1">
      <c r="A10" s="110"/>
      <c r="B10" s="32"/>
      <c r="C10" s="32"/>
      <c r="D10" s="32"/>
      <c r="E10" s="111"/>
      <c r="F10" s="111"/>
      <c r="G10" s="32"/>
      <c r="H10" s="112"/>
      <c r="I10" s="113"/>
      <c r="J10" s="32"/>
      <c r="K10" s="32"/>
      <c r="L10" s="32"/>
    </row>
    <row r="11" spans="1:12" ht="12.75">
      <c r="A11" s="660" t="s">
        <v>209</v>
      </c>
      <c r="B11" s="831" t="s">
        <v>206</v>
      </c>
      <c r="C11" s="832"/>
      <c r="D11" s="833"/>
      <c r="E11" s="114"/>
      <c r="F11" s="115"/>
      <c r="G11" s="64" t="s">
        <v>9</v>
      </c>
      <c r="H11" s="115"/>
      <c r="I11" s="64" t="s">
        <v>19</v>
      </c>
      <c r="J11" s="116">
        <v>2007</v>
      </c>
      <c r="K11" s="117">
        <v>2007</v>
      </c>
      <c r="L11" s="834">
        <v>1</v>
      </c>
    </row>
    <row r="12" spans="1:12" ht="12.75">
      <c r="A12" s="661"/>
      <c r="B12" s="837" t="s">
        <v>207</v>
      </c>
      <c r="C12" s="838"/>
      <c r="D12" s="839"/>
      <c r="E12" s="118"/>
      <c r="F12" s="119"/>
      <c r="G12" s="21" t="s">
        <v>9</v>
      </c>
      <c r="H12" s="119"/>
      <c r="I12" s="21" t="s">
        <v>19</v>
      </c>
      <c r="J12" s="120">
        <v>2008</v>
      </c>
      <c r="K12" s="121">
        <v>2008</v>
      </c>
      <c r="L12" s="835"/>
    </row>
    <row r="13" spans="1:12" ht="12.75">
      <c r="A13" s="661"/>
      <c r="B13" s="837" t="s">
        <v>208</v>
      </c>
      <c r="C13" s="838"/>
      <c r="D13" s="839"/>
      <c r="E13" s="118"/>
      <c r="F13" s="119"/>
      <c r="G13" s="21" t="s">
        <v>9</v>
      </c>
      <c r="H13" s="119"/>
      <c r="I13" s="21" t="s">
        <v>19</v>
      </c>
      <c r="J13" s="120">
        <v>2010</v>
      </c>
      <c r="K13" s="121">
        <v>2010</v>
      </c>
      <c r="L13" s="835"/>
    </row>
    <row r="14" spans="1:12" ht="13.5" thickBot="1">
      <c r="A14" s="662"/>
      <c r="B14" s="840" t="s">
        <v>42</v>
      </c>
      <c r="C14" s="841"/>
      <c r="D14" s="842"/>
      <c r="E14" s="109">
        <v>686690</v>
      </c>
      <c r="F14" s="66">
        <v>480683</v>
      </c>
      <c r="G14" s="31" t="s">
        <v>9</v>
      </c>
      <c r="H14" s="66">
        <v>206007</v>
      </c>
      <c r="I14" s="31" t="s">
        <v>19</v>
      </c>
      <c r="J14" s="67" t="s">
        <v>31</v>
      </c>
      <c r="K14" s="68" t="s">
        <v>169</v>
      </c>
      <c r="L14" s="836"/>
    </row>
    <row r="15" spans="1:12" ht="12.75">
      <c r="A15" s="110"/>
      <c r="B15" s="32"/>
      <c r="C15" s="32"/>
      <c r="D15" s="32"/>
      <c r="E15" s="111"/>
      <c r="F15" s="111"/>
      <c r="G15" s="32"/>
      <c r="H15" s="112"/>
      <c r="I15" s="113"/>
      <c r="J15" s="32"/>
      <c r="K15" s="32"/>
      <c r="L15" s="32"/>
    </row>
    <row r="16" spans="1:12" ht="13.5" thickBot="1">
      <c r="A16" s="110"/>
      <c r="B16" s="32"/>
      <c r="C16" s="32"/>
      <c r="D16" s="32"/>
      <c r="E16" s="111"/>
      <c r="F16" s="111"/>
      <c r="G16" s="32"/>
      <c r="H16" s="112"/>
      <c r="I16" s="113"/>
      <c r="J16" s="32"/>
      <c r="K16" s="32"/>
      <c r="L16" s="32"/>
    </row>
    <row r="17" spans="1:12" ht="12.75">
      <c r="A17" s="817" t="s">
        <v>43</v>
      </c>
      <c r="B17" s="820" t="s">
        <v>44</v>
      </c>
      <c r="C17" s="821"/>
      <c r="D17" s="821"/>
      <c r="E17" s="822">
        <v>2439000</v>
      </c>
      <c r="F17" s="822">
        <v>1219000</v>
      </c>
      <c r="G17" s="498" t="s">
        <v>11</v>
      </c>
      <c r="H17" s="822">
        <v>1250000</v>
      </c>
      <c r="I17" s="808" t="s">
        <v>19</v>
      </c>
      <c r="J17" s="809" t="s">
        <v>29</v>
      </c>
      <c r="K17" s="811" t="s">
        <v>30</v>
      </c>
      <c r="L17" s="388">
        <v>1</v>
      </c>
    </row>
    <row r="18" spans="1:12" ht="12.75">
      <c r="A18" s="818"/>
      <c r="B18" s="712"/>
      <c r="C18" s="713"/>
      <c r="D18" s="713"/>
      <c r="E18" s="462"/>
      <c r="F18" s="462"/>
      <c r="G18" s="460"/>
      <c r="H18" s="462"/>
      <c r="I18" s="520"/>
      <c r="J18" s="810"/>
      <c r="K18" s="812"/>
      <c r="L18" s="389"/>
    </row>
    <row r="19" spans="1:12" ht="12.75">
      <c r="A19" s="818"/>
      <c r="B19" s="637" t="s">
        <v>336</v>
      </c>
      <c r="C19" s="638"/>
      <c r="D19" s="639"/>
      <c r="E19" s="813"/>
      <c r="F19" s="814"/>
      <c r="G19" s="815"/>
      <c r="H19" s="814"/>
      <c r="I19" s="815"/>
      <c r="J19" s="650"/>
      <c r="K19" s="806" t="s">
        <v>180</v>
      </c>
      <c r="L19" s="389"/>
    </row>
    <row r="20" spans="1:12" ht="12.75">
      <c r="A20" s="818"/>
      <c r="B20" s="640"/>
      <c r="C20" s="641"/>
      <c r="D20" s="642"/>
      <c r="E20" s="700"/>
      <c r="F20" s="702"/>
      <c r="G20" s="816"/>
      <c r="H20" s="702"/>
      <c r="I20" s="816"/>
      <c r="J20" s="651"/>
      <c r="K20" s="654"/>
      <c r="L20" s="389"/>
    </row>
    <row r="21" spans="1:12" ht="12.75">
      <c r="A21" s="818"/>
      <c r="B21" s="712" t="s">
        <v>337</v>
      </c>
      <c r="C21" s="713"/>
      <c r="D21" s="714"/>
      <c r="E21" s="686"/>
      <c r="F21" s="720"/>
      <c r="G21" s="722"/>
      <c r="H21" s="720"/>
      <c r="I21" s="722"/>
      <c r="J21" s="787"/>
      <c r="K21" s="789" t="s">
        <v>180</v>
      </c>
      <c r="L21" s="389"/>
    </row>
    <row r="22" spans="1:12" ht="12.75">
      <c r="A22" s="818"/>
      <c r="B22" s="712"/>
      <c r="C22" s="713"/>
      <c r="D22" s="714"/>
      <c r="E22" s="686"/>
      <c r="F22" s="720"/>
      <c r="G22" s="722"/>
      <c r="H22" s="720"/>
      <c r="I22" s="722"/>
      <c r="J22" s="798"/>
      <c r="K22" s="807"/>
      <c r="L22" s="389"/>
    </row>
    <row r="23" spans="1:12" ht="12.75">
      <c r="A23" s="818"/>
      <c r="B23" s="712" t="s">
        <v>338</v>
      </c>
      <c r="C23" s="713"/>
      <c r="D23" s="714"/>
      <c r="E23" s="686"/>
      <c r="F23" s="720"/>
      <c r="G23" s="722"/>
      <c r="H23" s="720"/>
      <c r="I23" s="722"/>
      <c r="J23" s="787"/>
      <c r="K23" s="799" t="s">
        <v>180</v>
      </c>
      <c r="L23" s="389"/>
    </row>
    <row r="24" spans="1:12" ht="12.75">
      <c r="A24" s="818"/>
      <c r="B24" s="712"/>
      <c r="C24" s="713"/>
      <c r="D24" s="714"/>
      <c r="E24" s="686"/>
      <c r="F24" s="720"/>
      <c r="G24" s="722"/>
      <c r="H24" s="720"/>
      <c r="I24" s="722"/>
      <c r="J24" s="798"/>
      <c r="K24" s="799"/>
      <c r="L24" s="389"/>
    </row>
    <row r="25" spans="1:12" ht="12.75">
      <c r="A25" s="818"/>
      <c r="B25" s="712" t="s">
        <v>339</v>
      </c>
      <c r="C25" s="713"/>
      <c r="D25" s="714"/>
      <c r="E25" s="686"/>
      <c r="F25" s="720"/>
      <c r="G25" s="722"/>
      <c r="H25" s="720"/>
      <c r="I25" s="722"/>
      <c r="J25" s="787"/>
      <c r="K25" s="799" t="s">
        <v>180</v>
      </c>
      <c r="L25" s="389"/>
    </row>
    <row r="26" spans="1:12" ht="12.75">
      <c r="A26" s="818"/>
      <c r="B26" s="712"/>
      <c r="C26" s="713"/>
      <c r="D26" s="714"/>
      <c r="E26" s="686"/>
      <c r="F26" s="720"/>
      <c r="G26" s="722"/>
      <c r="H26" s="720"/>
      <c r="I26" s="722"/>
      <c r="J26" s="798"/>
      <c r="K26" s="803"/>
      <c r="L26" s="389"/>
    </row>
    <row r="27" spans="1:12" ht="12.75">
      <c r="A27" s="818"/>
      <c r="B27" s="712" t="s">
        <v>340</v>
      </c>
      <c r="C27" s="713"/>
      <c r="D27" s="714"/>
      <c r="E27" s="686"/>
      <c r="F27" s="720"/>
      <c r="G27" s="722"/>
      <c r="H27" s="720"/>
      <c r="I27" s="804"/>
      <c r="J27" s="787"/>
      <c r="K27" s="799" t="s">
        <v>180</v>
      </c>
      <c r="L27" s="389"/>
    </row>
    <row r="28" spans="1:12" ht="12.75">
      <c r="A28" s="818"/>
      <c r="B28" s="712"/>
      <c r="C28" s="713"/>
      <c r="D28" s="714"/>
      <c r="E28" s="686"/>
      <c r="F28" s="720"/>
      <c r="G28" s="722"/>
      <c r="H28" s="720"/>
      <c r="I28" s="805"/>
      <c r="J28" s="798"/>
      <c r="K28" s="799"/>
      <c r="L28" s="389"/>
    </row>
    <row r="29" spans="1:12" ht="12.75">
      <c r="A29" s="818"/>
      <c r="B29" s="712" t="s">
        <v>341</v>
      </c>
      <c r="C29" s="713"/>
      <c r="D29" s="714"/>
      <c r="E29" s="686"/>
      <c r="F29" s="720"/>
      <c r="G29" s="722"/>
      <c r="H29" s="720"/>
      <c r="I29" s="722"/>
      <c r="J29" s="787"/>
      <c r="K29" s="799" t="s">
        <v>180</v>
      </c>
      <c r="L29" s="389"/>
    </row>
    <row r="30" spans="1:12" ht="12.75">
      <c r="A30" s="818"/>
      <c r="B30" s="712"/>
      <c r="C30" s="713"/>
      <c r="D30" s="714"/>
      <c r="E30" s="686"/>
      <c r="F30" s="720"/>
      <c r="G30" s="722"/>
      <c r="H30" s="720"/>
      <c r="I30" s="722"/>
      <c r="J30" s="798"/>
      <c r="K30" s="799"/>
      <c r="L30" s="389"/>
    </row>
    <row r="31" spans="1:12" ht="12.75">
      <c r="A31" s="818"/>
      <c r="B31" s="712" t="s">
        <v>342</v>
      </c>
      <c r="C31" s="713"/>
      <c r="D31" s="714"/>
      <c r="E31" s="792"/>
      <c r="F31" s="794"/>
      <c r="G31" s="796"/>
      <c r="H31" s="794"/>
      <c r="I31" s="796"/>
      <c r="J31" s="787"/>
      <c r="K31" s="799" t="s">
        <v>180</v>
      </c>
      <c r="L31" s="389"/>
    </row>
    <row r="32" spans="1:12" ht="12.75">
      <c r="A32" s="818"/>
      <c r="B32" s="712"/>
      <c r="C32" s="713"/>
      <c r="D32" s="714"/>
      <c r="E32" s="800"/>
      <c r="F32" s="801"/>
      <c r="G32" s="802"/>
      <c r="H32" s="801"/>
      <c r="I32" s="802"/>
      <c r="J32" s="798"/>
      <c r="K32" s="803"/>
      <c r="L32" s="389"/>
    </row>
    <row r="33" spans="1:12" ht="12.75">
      <c r="A33" s="818"/>
      <c r="B33" s="712" t="s">
        <v>343</v>
      </c>
      <c r="C33" s="713"/>
      <c r="D33" s="714"/>
      <c r="E33" s="792"/>
      <c r="F33" s="794"/>
      <c r="G33" s="796"/>
      <c r="H33" s="794"/>
      <c r="I33" s="796"/>
      <c r="J33" s="787"/>
      <c r="K33" s="789" t="s">
        <v>180</v>
      </c>
      <c r="L33" s="389"/>
    </row>
    <row r="34" spans="1:12" ht="13.5" thickBot="1">
      <c r="A34" s="819"/>
      <c r="B34" s="715"/>
      <c r="C34" s="716"/>
      <c r="D34" s="717"/>
      <c r="E34" s="793"/>
      <c r="F34" s="795"/>
      <c r="G34" s="797"/>
      <c r="H34" s="795"/>
      <c r="I34" s="797"/>
      <c r="J34" s="788"/>
      <c r="K34" s="790"/>
      <c r="L34" s="390"/>
    </row>
    <row r="35" spans="1:12" ht="12.75">
      <c r="A35" s="110"/>
      <c r="B35" s="32"/>
      <c r="C35" s="32"/>
      <c r="D35" s="32"/>
      <c r="E35" s="111"/>
      <c r="F35" s="111"/>
      <c r="G35" s="32"/>
      <c r="H35" s="112"/>
      <c r="I35" s="113"/>
      <c r="J35" s="32"/>
      <c r="K35" s="32"/>
      <c r="L35" s="32"/>
    </row>
    <row r="36" spans="1:12" ht="13.5" thickBot="1">
      <c r="A36" s="33"/>
      <c r="B36" s="2"/>
      <c r="C36" s="2"/>
      <c r="D36" s="2"/>
      <c r="E36" s="97"/>
      <c r="F36" s="97"/>
      <c r="G36" s="2"/>
      <c r="H36" s="103"/>
      <c r="I36" s="3"/>
      <c r="J36" s="2"/>
      <c r="K36" s="2"/>
      <c r="L36" s="2"/>
    </row>
    <row r="37" spans="1:12" ht="12.75">
      <c r="A37" s="660" t="s">
        <v>45</v>
      </c>
      <c r="B37" s="472" t="s">
        <v>46</v>
      </c>
      <c r="C37" s="473"/>
      <c r="D37" s="474"/>
      <c r="E37" s="628"/>
      <c r="F37" s="559"/>
      <c r="G37" s="481"/>
      <c r="H37" s="538"/>
      <c r="I37" s="481" t="s">
        <v>19</v>
      </c>
      <c r="J37" s="791">
        <v>2012</v>
      </c>
      <c r="K37" s="785">
        <v>2012</v>
      </c>
      <c r="L37" s="353">
        <v>7</v>
      </c>
    </row>
    <row r="38" spans="1:12" ht="12.75">
      <c r="A38" s="661"/>
      <c r="B38" s="453"/>
      <c r="C38" s="454"/>
      <c r="D38" s="455"/>
      <c r="E38" s="629"/>
      <c r="F38" s="560"/>
      <c r="G38" s="480"/>
      <c r="H38" s="478"/>
      <c r="I38" s="480"/>
      <c r="J38" s="483"/>
      <c r="K38" s="786"/>
      <c r="L38" s="354"/>
    </row>
    <row r="39" spans="1:12" ht="12.75">
      <c r="A39" s="661"/>
      <c r="B39" s="450" t="s">
        <v>47</v>
      </c>
      <c r="C39" s="451"/>
      <c r="D39" s="452"/>
      <c r="E39" s="456"/>
      <c r="F39" s="458"/>
      <c r="G39" s="446"/>
      <c r="H39" s="458"/>
      <c r="I39" s="446" t="s">
        <v>19</v>
      </c>
      <c r="J39" s="776">
        <v>2012</v>
      </c>
      <c r="K39" s="778">
        <v>2012</v>
      </c>
      <c r="L39" s="354"/>
    </row>
    <row r="40" spans="1:12" ht="12.75">
      <c r="A40" s="661"/>
      <c r="B40" s="453"/>
      <c r="C40" s="454"/>
      <c r="D40" s="455"/>
      <c r="E40" s="457"/>
      <c r="F40" s="459"/>
      <c r="G40" s="447"/>
      <c r="H40" s="459"/>
      <c r="I40" s="447"/>
      <c r="J40" s="783"/>
      <c r="K40" s="784"/>
      <c r="L40" s="354"/>
    </row>
    <row r="41" spans="1:12" ht="12.75">
      <c r="A41" s="661"/>
      <c r="B41" s="450" t="s">
        <v>48</v>
      </c>
      <c r="C41" s="451"/>
      <c r="D41" s="452"/>
      <c r="E41" s="456">
        <v>600000</v>
      </c>
      <c r="F41" s="458">
        <v>500000</v>
      </c>
      <c r="G41" s="446" t="s">
        <v>27</v>
      </c>
      <c r="H41" s="458">
        <v>100000</v>
      </c>
      <c r="I41" s="446" t="s">
        <v>19</v>
      </c>
      <c r="J41" s="776">
        <v>2013</v>
      </c>
      <c r="K41" s="778">
        <v>2013</v>
      </c>
      <c r="L41" s="354"/>
    </row>
    <row r="42" spans="1:12" ht="12.75">
      <c r="A42" s="661"/>
      <c r="B42" s="453"/>
      <c r="C42" s="454"/>
      <c r="D42" s="455"/>
      <c r="E42" s="457"/>
      <c r="F42" s="459"/>
      <c r="G42" s="447"/>
      <c r="H42" s="459"/>
      <c r="I42" s="447"/>
      <c r="J42" s="783"/>
      <c r="K42" s="784"/>
      <c r="L42" s="354"/>
    </row>
    <row r="43" spans="1:12" ht="12.75">
      <c r="A43" s="661"/>
      <c r="B43" s="450" t="s">
        <v>49</v>
      </c>
      <c r="C43" s="451"/>
      <c r="D43" s="452"/>
      <c r="E43" s="456">
        <v>5681000</v>
      </c>
      <c r="F43" s="458">
        <v>3977000</v>
      </c>
      <c r="G43" s="446" t="s">
        <v>9</v>
      </c>
      <c r="H43" s="458">
        <v>1704000</v>
      </c>
      <c r="I43" s="446" t="s">
        <v>19</v>
      </c>
      <c r="J43" s="776">
        <v>2014</v>
      </c>
      <c r="K43" s="778">
        <v>2014</v>
      </c>
      <c r="L43" s="354"/>
    </row>
    <row r="44" spans="1:12" ht="12.75">
      <c r="A44" s="661"/>
      <c r="B44" s="453"/>
      <c r="C44" s="454"/>
      <c r="D44" s="455"/>
      <c r="E44" s="457"/>
      <c r="F44" s="459"/>
      <c r="G44" s="447"/>
      <c r="H44" s="459"/>
      <c r="I44" s="447"/>
      <c r="J44" s="783"/>
      <c r="K44" s="784"/>
      <c r="L44" s="354"/>
    </row>
    <row r="45" spans="1:12" ht="12.75">
      <c r="A45" s="661"/>
      <c r="B45" s="450" t="s">
        <v>50</v>
      </c>
      <c r="C45" s="451"/>
      <c r="D45" s="452"/>
      <c r="E45" s="456"/>
      <c r="F45" s="458"/>
      <c r="G45" s="446"/>
      <c r="H45" s="458"/>
      <c r="I45" s="446" t="s">
        <v>19</v>
      </c>
      <c r="J45" s="776">
        <v>2015</v>
      </c>
      <c r="K45" s="778">
        <v>2015</v>
      </c>
      <c r="L45" s="354"/>
    </row>
    <row r="46" spans="1:12" ht="12.75">
      <c r="A46" s="661"/>
      <c r="B46" s="453"/>
      <c r="C46" s="454"/>
      <c r="D46" s="455"/>
      <c r="E46" s="457"/>
      <c r="F46" s="459"/>
      <c r="G46" s="447"/>
      <c r="H46" s="459"/>
      <c r="I46" s="447"/>
      <c r="J46" s="783"/>
      <c r="K46" s="784"/>
      <c r="L46" s="354"/>
    </row>
    <row r="47" spans="1:12" ht="12.75">
      <c r="A47" s="661"/>
      <c r="B47" s="450" t="s">
        <v>51</v>
      </c>
      <c r="C47" s="451"/>
      <c r="D47" s="452"/>
      <c r="E47" s="456">
        <v>4984000</v>
      </c>
      <c r="F47" s="458">
        <v>3489000</v>
      </c>
      <c r="G47" s="446" t="s">
        <v>9</v>
      </c>
      <c r="H47" s="458">
        <v>1495000</v>
      </c>
      <c r="I47" s="446" t="s">
        <v>19</v>
      </c>
      <c r="J47" s="776">
        <v>2015</v>
      </c>
      <c r="K47" s="778">
        <v>2015</v>
      </c>
      <c r="L47" s="354"/>
    </row>
    <row r="48" spans="1:12" ht="12.75">
      <c r="A48" s="661"/>
      <c r="B48" s="453"/>
      <c r="C48" s="454"/>
      <c r="D48" s="455"/>
      <c r="E48" s="457"/>
      <c r="F48" s="459"/>
      <c r="G48" s="447"/>
      <c r="H48" s="459"/>
      <c r="I48" s="447"/>
      <c r="J48" s="783"/>
      <c r="K48" s="784"/>
      <c r="L48" s="354"/>
    </row>
    <row r="49" spans="1:12" ht="12.75">
      <c r="A49" s="661"/>
      <c r="B49" s="450" t="s">
        <v>52</v>
      </c>
      <c r="C49" s="451"/>
      <c r="D49" s="452"/>
      <c r="E49" s="456">
        <v>3346000</v>
      </c>
      <c r="F49" s="458">
        <v>2342000</v>
      </c>
      <c r="G49" s="446" t="s">
        <v>9</v>
      </c>
      <c r="H49" s="458">
        <v>1004000</v>
      </c>
      <c r="I49" s="446" t="s">
        <v>19</v>
      </c>
      <c r="J49" s="776">
        <v>2016</v>
      </c>
      <c r="K49" s="778">
        <v>2016</v>
      </c>
      <c r="L49" s="354"/>
    </row>
    <row r="50" spans="1:12" ht="12.75">
      <c r="A50" s="661"/>
      <c r="B50" s="453"/>
      <c r="C50" s="454"/>
      <c r="D50" s="455"/>
      <c r="E50" s="457"/>
      <c r="F50" s="459"/>
      <c r="G50" s="447"/>
      <c r="H50" s="459"/>
      <c r="I50" s="447"/>
      <c r="J50" s="783"/>
      <c r="K50" s="784"/>
      <c r="L50" s="354"/>
    </row>
    <row r="51" spans="1:12" ht="12.75">
      <c r="A51" s="661"/>
      <c r="B51" s="450" t="s">
        <v>53</v>
      </c>
      <c r="C51" s="451"/>
      <c r="D51" s="452"/>
      <c r="E51" s="456">
        <v>654000</v>
      </c>
      <c r="F51" s="458">
        <v>458000</v>
      </c>
      <c r="G51" s="446" t="s">
        <v>28</v>
      </c>
      <c r="H51" s="458">
        <v>196000</v>
      </c>
      <c r="I51" s="446" t="s">
        <v>19</v>
      </c>
      <c r="J51" s="776">
        <v>2016</v>
      </c>
      <c r="K51" s="778">
        <v>2016</v>
      </c>
      <c r="L51" s="354"/>
    </row>
    <row r="52" spans="1:12" ht="12.75">
      <c r="A52" s="661"/>
      <c r="B52" s="453"/>
      <c r="C52" s="454"/>
      <c r="D52" s="455"/>
      <c r="E52" s="457"/>
      <c r="F52" s="459"/>
      <c r="G52" s="447"/>
      <c r="H52" s="459"/>
      <c r="I52" s="447"/>
      <c r="J52" s="783"/>
      <c r="K52" s="784"/>
      <c r="L52" s="354"/>
    </row>
    <row r="53" spans="1:12" ht="12.75">
      <c r="A53" s="661"/>
      <c r="B53" s="450" t="s">
        <v>54</v>
      </c>
      <c r="C53" s="451"/>
      <c r="D53" s="452"/>
      <c r="E53" s="456">
        <v>3064000</v>
      </c>
      <c r="F53" s="458">
        <v>2145000</v>
      </c>
      <c r="G53" s="446" t="s">
        <v>9</v>
      </c>
      <c r="H53" s="458">
        <v>919000</v>
      </c>
      <c r="I53" s="446" t="s">
        <v>19</v>
      </c>
      <c r="J53" s="776">
        <v>2016</v>
      </c>
      <c r="K53" s="778">
        <v>2016</v>
      </c>
      <c r="L53" s="354"/>
    </row>
    <row r="54" spans="1:12" ht="13.5" thickBot="1">
      <c r="A54" s="662"/>
      <c r="B54" s="562"/>
      <c r="C54" s="563"/>
      <c r="D54" s="564"/>
      <c r="E54" s="540"/>
      <c r="F54" s="541"/>
      <c r="G54" s="524"/>
      <c r="H54" s="541"/>
      <c r="I54" s="524"/>
      <c r="J54" s="777"/>
      <c r="K54" s="779"/>
      <c r="L54" s="355"/>
    </row>
    <row r="55" spans="1:12" ht="12.75">
      <c r="A55" s="34"/>
      <c r="B55" s="8"/>
      <c r="C55" s="8"/>
      <c r="D55" s="8"/>
      <c r="E55" s="11"/>
      <c r="F55" s="11"/>
      <c r="G55" s="5"/>
      <c r="H55" s="11"/>
      <c r="I55" s="5"/>
      <c r="J55" s="12"/>
      <c r="K55" s="12"/>
      <c r="L55" s="5"/>
    </row>
    <row r="56" spans="1:12" ht="13.5" thickBot="1">
      <c r="A56" s="34"/>
      <c r="B56" s="8"/>
      <c r="C56" s="8"/>
      <c r="D56" s="8"/>
      <c r="E56" s="11"/>
      <c r="F56" s="11"/>
      <c r="G56" s="5"/>
      <c r="H56" s="11"/>
      <c r="I56" s="5"/>
      <c r="J56" s="12"/>
      <c r="K56" s="12"/>
      <c r="L56" s="5"/>
    </row>
    <row r="57" spans="1:12" ht="12.75">
      <c r="A57" s="660" t="s">
        <v>64</v>
      </c>
      <c r="B57" s="780" t="s">
        <v>55</v>
      </c>
      <c r="C57" s="781"/>
      <c r="D57" s="782"/>
      <c r="E57" s="106">
        <v>2111000</v>
      </c>
      <c r="F57" s="70">
        <v>1055000</v>
      </c>
      <c r="G57" s="71" t="s">
        <v>10</v>
      </c>
      <c r="H57" s="72">
        <f aca="true" t="shared" si="0" ref="H57:H64">E57-F57</f>
        <v>1056000</v>
      </c>
      <c r="I57" s="13" t="s">
        <v>19</v>
      </c>
      <c r="J57" s="15" t="s">
        <v>65</v>
      </c>
      <c r="K57" s="16" t="s">
        <v>67</v>
      </c>
      <c r="L57" s="353">
        <v>8</v>
      </c>
    </row>
    <row r="58" spans="1:12" ht="12.75">
      <c r="A58" s="661"/>
      <c r="B58" s="770" t="s">
        <v>56</v>
      </c>
      <c r="C58" s="771"/>
      <c r="D58" s="772"/>
      <c r="E58" s="107">
        <v>2004000</v>
      </c>
      <c r="F58" s="73">
        <v>1403000</v>
      </c>
      <c r="G58" s="74" t="s">
        <v>28</v>
      </c>
      <c r="H58" s="75">
        <f t="shared" si="0"/>
        <v>601000</v>
      </c>
      <c r="I58" s="69" t="s">
        <v>19</v>
      </c>
      <c r="J58" s="17" t="s">
        <v>107</v>
      </c>
      <c r="K58" s="18" t="s">
        <v>66</v>
      </c>
      <c r="L58" s="354"/>
    </row>
    <row r="59" spans="1:12" ht="12.75">
      <c r="A59" s="661"/>
      <c r="B59" s="770" t="s">
        <v>57</v>
      </c>
      <c r="C59" s="771"/>
      <c r="D59" s="772"/>
      <c r="E59" s="108">
        <v>456000</v>
      </c>
      <c r="F59" s="76">
        <v>319000</v>
      </c>
      <c r="G59" s="77" t="s">
        <v>28</v>
      </c>
      <c r="H59" s="73">
        <f t="shared" si="0"/>
        <v>137000</v>
      </c>
      <c r="I59" s="14" t="s">
        <v>19</v>
      </c>
      <c r="J59" s="17" t="s">
        <v>68</v>
      </c>
      <c r="K59" s="18" t="s">
        <v>67</v>
      </c>
      <c r="L59" s="354"/>
    </row>
    <row r="60" spans="1:12" ht="12.75">
      <c r="A60" s="661"/>
      <c r="B60" s="770" t="s">
        <v>58</v>
      </c>
      <c r="C60" s="771"/>
      <c r="D60" s="772"/>
      <c r="E60" s="107">
        <v>1207000</v>
      </c>
      <c r="F60" s="73">
        <v>966000</v>
      </c>
      <c r="G60" s="74" t="s">
        <v>27</v>
      </c>
      <c r="H60" s="73">
        <f t="shared" si="0"/>
        <v>241000</v>
      </c>
      <c r="I60" s="69" t="s">
        <v>19</v>
      </c>
      <c r="J60" s="17" t="s">
        <v>69</v>
      </c>
      <c r="K60" s="18" t="s">
        <v>70</v>
      </c>
      <c r="L60" s="354"/>
    </row>
    <row r="61" spans="1:12" ht="12.75">
      <c r="A61" s="661"/>
      <c r="B61" s="770" t="s">
        <v>59</v>
      </c>
      <c r="C61" s="771"/>
      <c r="D61" s="772"/>
      <c r="E61" s="107">
        <v>4215000</v>
      </c>
      <c r="F61" s="73">
        <v>2950000</v>
      </c>
      <c r="G61" s="74" t="s">
        <v>9</v>
      </c>
      <c r="H61" s="73">
        <f t="shared" si="0"/>
        <v>1265000</v>
      </c>
      <c r="I61" s="69" t="s">
        <v>19</v>
      </c>
      <c r="J61" s="17" t="s">
        <v>89</v>
      </c>
      <c r="K61" s="18" t="s">
        <v>72</v>
      </c>
      <c r="L61" s="354"/>
    </row>
    <row r="62" spans="1:12" ht="12.75">
      <c r="A62" s="661"/>
      <c r="B62" s="770" t="s">
        <v>60</v>
      </c>
      <c r="C62" s="771"/>
      <c r="D62" s="772"/>
      <c r="E62" s="107">
        <v>5400000</v>
      </c>
      <c r="F62" s="73">
        <v>3430000</v>
      </c>
      <c r="G62" s="74" t="s">
        <v>9</v>
      </c>
      <c r="H62" s="73">
        <f>E62-F62</f>
        <v>1970000</v>
      </c>
      <c r="I62" s="14" t="s">
        <v>19</v>
      </c>
      <c r="J62" s="17" t="s">
        <v>71</v>
      </c>
      <c r="K62" s="18" t="s">
        <v>73</v>
      </c>
      <c r="L62" s="354"/>
    </row>
    <row r="63" spans="1:12" ht="12.75">
      <c r="A63" s="661"/>
      <c r="B63" s="770" t="s">
        <v>61</v>
      </c>
      <c r="C63" s="771"/>
      <c r="D63" s="772"/>
      <c r="E63" s="107">
        <v>5200000</v>
      </c>
      <c r="F63" s="73">
        <v>3600000</v>
      </c>
      <c r="G63" s="74" t="s">
        <v>9</v>
      </c>
      <c r="H63" s="73">
        <f>E63-F63</f>
        <v>1600000</v>
      </c>
      <c r="I63" s="14" t="s">
        <v>19</v>
      </c>
      <c r="J63" s="17" t="s">
        <v>68</v>
      </c>
      <c r="K63" s="18" t="s">
        <v>74</v>
      </c>
      <c r="L63" s="354"/>
    </row>
    <row r="64" spans="1:12" ht="12.75">
      <c r="A64" s="661"/>
      <c r="B64" s="770" t="s">
        <v>62</v>
      </c>
      <c r="C64" s="771"/>
      <c r="D64" s="772"/>
      <c r="E64" s="162">
        <v>2800000</v>
      </c>
      <c r="F64" s="163">
        <v>1000000</v>
      </c>
      <c r="G64" s="142" t="s">
        <v>9</v>
      </c>
      <c r="H64" s="73">
        <f t="shared" si="0"/>
        <v>1800000</v>
      </c>
      <c r="I64" s="14" t="s">
        <v>19</v>
      </c>
      <c r="J64" s="17" t="s">
        <v>75</v>
      </c>
      <c r="K64" s="18" t="s">
        <v>76</v>
      </c>
      <c r="L64" s="354"/>
    </row>
    <row r="65" spans="1:12" ht="12.75">
      <c r="A65" s="661"/>
      <c r="B65" s="770" t="s">
        <v>63</v>
      </c>
      <c r="C65" s="771"/>
      <c r="D65" s="772"/>
      <c r="E65" s="108"/>
      <c r="F65" s="75"/>
      <c r="G65" s="77"/>
      <c r="H65" s="75"/>
      <c r="I65" s="14" t="s">
        <v>19</v>
      </c>
      <c r="J65" s="17" t="s">
        <v>68</v>
      </c>
      <c r="K65" s="18" t="s">
        <v>68</v>
      </c>
      <c r="L65" s="354"/>
    </row>
    <row r="66" spans="1:12" ht="13.5" thickBot="1">
      <c r="A66" s="662"/>
      <c r="B66" s="773" t="s">
        <v>352</v>
      </c>
      <c r="C66" s="774"/>
      <c r="D66" s="775"/>
      <c r="E66" s="122"/>
      <c r="F66" s="123"/>
      <c r="G66" s="124"/>
      <c r="H66" s="123"/>
      <c r="I66" s="56" t="s">
        <v>19</v>
      </c>
      <c r="J66" s="19" t="s">
        <v>77</v>
      </c>
      <c r="K66" s="20" t="s">
        <v>78</v>
      </c>
      <c r="L66" s="355"/>
    </row>
    <row r="67" spans="1:12" ht="12.75">
      <c r="A67" s="33"/>
      <c r="B67" s="2"/>
      <c r="C67" s="2"/>
      <c r="D67" s="2"/>
      <c r="E67" s="97"/>
      <c r="F67" s="166"/>
      <c r="G67" s="2"/>
      <c r="H67" s="103"/>
      <c r="I67" s="3"/>
      <c r="J67" s="2"/>
      <c r="K67" s="2"/>
      <c r="L67" s="2"/>
    </row>
    <row r="68" spans="1:12" ht="13.5" thickBot="1">
      <c r="A68" s="33"/>
      <c r="B68" s="2"/>
      <c r="C68" s="2"/>
      <c r="D68" s="2"/>
      <c r="E68" s="97"/>
      <c r="F68" s="167"/>
      <c r="G68" s="2"/>
      <c r="H68" s="103"/>
      <c r="I68" s="3"/>
      <c r="J68" s="2"/>
      <c r="K68" s="2"/>
      <c r="L68" s="2"/>
    </row>
    <row r="69" spans="1:12" ht="12.75">
      <c r="A69" s="660" t="s">
        <v>88</v>
      </c>
      <c r="B69" s="758" t="s">
        <v>79</v>
      </c>
      <c r="C69" s="759"/>
      <c r="D69" s="760"/>
      <c r="E69" s="78">
        <v>2000000</v>
      </c>
      <c r="F69" s="79">
        <v>1400000</v>
      </c>
      <c r="G69" s="80" t="s">
        <v>9</v>
      </c>
      <c r="H69" s="81">
        <f aca="true" t="shared" si="1" ref="H69:H74">E69-F69</f>
        <v>600000</v>
      </c>
      <c r="I69" s="13" t="s">
        <v>19</v>
      </c>
      <c r="J69" s="22" t="s">
        <v>89</v>
      </c>
      <c r="K69" s="23" t="s">
        <v>90</v>
      </c>
      <c r="L69" s="353">
        <v>6</v>
      </c>
    </row>
    <row r="70" spans="1:12" ht="12.75">
      <c r="A70" s="661"/>
      <c r="B70" s="410" t="s">
        <v>80</v>
      </c>
      <c r="C70" s="411"/>
      <c r="D70" s="412"/>
      <c r="E70" s="82">
        <v>3000000</v>
      </c>
      <c r="F70" s="83">
        <v>2100000</v>
      </c>
      <c r="G70" s="69" t="s">
        <v>9</v>
      </c>
      <c r="H70" s="84">
        <f t="shared" si="1"/>
        <v>900000</v>
      </c>
      <c r="I70" s="14" t="s">
        <v>19</v>
      </c>
      <c r="J70" s="24" t="s">
        <v>91</v>
      </c>
      <c r="K70" s="25" t="s">
        <v>73</v>
      </c>
      <c r="L70" s="354"/>
    </row>
    <row r="71" spans="1:12" ht="12.75">
      <c r="A71" s="661"/>
      <c r="B71" s="413" t="s">
        <v>81</v>
      </c>
      <c r="C71" s="414"/>
      <c r="D71" s="415"/>
      <c r="E71" s="85">
        <v>210000</v>
      </c>
      <c r="F71" s="86">
        <v>105000</v>
      </c>
      <c r="G71" s="87" t="s">
        <v>11</v>
      </c>
      <c r="H71" s="88">
        <f t="shared" si="1"/>
        <v>105000</v>
      </c>
      <c r="I71" s="14" t="s">
        <v>19</v>
      </c>
      <c r="J71" s="24" t="s">
        <v>91</v>
      </c>
      <c r="K71" s="25" t="s">
        <v>70</v>
      </c>
      <c r="L71" s="354"/>
    </row>
    <row r="72" spans="1:12" ht="12.75">
      <c r="A72" s="661"/>
      <c r="B72" s="410" t="s">
        <v>82</v>
      </c>
      <c r="C72" s="411"/>
      <c r="D72" s="412"/>
      <c r="E72" s="82">
        <v>328000</v>
      </c>
      <c r="F72" s="83">
        <v>164000</v>
      </c>
      <c r="G72" s="89" t="s">
        <v>10</v>
      </c>
      <c r="H72" s="88">
        <f t="shared" si="1"/>
        <v>164000</v>
      </c>
      <c r="I72" s="14" t="s">
        <v>19</v>
      </c>
      <c r="J72" s="24" t="s">
        <v>91</v>
      </c>
      <c r="K72" s="25" t="s">
        <v>34</v>
      </c>
      <c r="L72" s="354"/>
    </row>
    <row r="73" spans="1:12" ht="12.75">
      <c r="A73" s="661"/>
      <c r="B73" s="410" t="s">
        <v>83</v>
      </c>
      <c r="C73" s="411"/>
      <c r="D73" s="412"/>
      <c r="E73" s="82">
        <v>2000000</v>
      </c>
      <c r="F73" s="83">
        <v>1400000</v>
      </c>
      <c r="G73" s="89" t="s">
        <v>9</v>
      </c>
      <c r="H73" s="88">
        <f t="shared" si="1"/>
        <v>600000</v>
      </c>
      <c r="I73" s="14" t="s">
        <v>19</v>
      </c>
      <c r="J73" s="24" t="s">
        <v>92</v>
      </c>
      <c r="K73" s="25" t="s">
        <v>32</v>
      </c>
      <c r="L73" s="354"/>
    </row>
    <row r="74" spans="1:12" ht="12.75">
      <c r="A74" s="661"/>
      <c r="B74" s="410" t="s">
        <v>84</v>
      </c>
      <c r="C74" s="411"/>
      <c r="D74" s="412"/>
      <c r="E74" s="85">
        <v>1619000</v>
      </c>
      <c r="F74" s="84">
        <v>1133000</v>
      </c>
      <c r="G74" s="87" t="s">
        <v>28</v>
      </c>
      <c r="H74" s="90">
        <f t="shared" si="1"/>
        <v>486000</v>
      </c>
      <c r="I74" s="14" t="s">
        <v>19</v>
      </c>
      <c r="J74" s="24" t="s">
        <v>92</v>
      </c>
      <c r="K74" s="25" t="s">
        <v>32</v>
      </c>
      <c r="L74" s="354"/>
    </row>
    <row r="75" spans="1:12" ht="12.75">
      <c r="A75" s="661"/>
      <c r="B75" s="767" t="s">
        <v>85</v>
      </c>
      <c r="C75" s="768"/>
      <c r="D75" s="769"/>
      <c r="E75" s="82"/>
      <c r="F75" s="83"/>
      <c r="G75" s="89"/>
      <c r="H75" s="88"/>
      <c r="I75" s="14" t="s">
        <v>19</v>
      </c>
      <c r="J75" s="26" t="s">
        <v>93</v>
      </c>
      <c r="K75" s="27" t="s">
        <v>97</v>
      </c>
      <c r="L75" s="354"/>
    </row>
    <row r="76" spans="1:12" ht="12.75">
      <c r="A76" s="661"/>
      <c r="B76" s="410" t="s">
        <v>353</v>
      </c>
      <c r="C76" s="411"/>
      <c r="D76" s="412"/>
      <c r="E76" s="85"/>
      <c r="F76" s="84"/>
      <c r="G76" s="87"/>
      <c r="H76" s="90"/>
      <c r="I76" s="14" t="s">
        <v>19</v>
      </c>
      <c r="J76" s="24" t="s">
        <v>12</v>
      </c>
      <c r="K76" s="25" t="s">
        <v>94</v>
      </c>
      <c r="L76" s="354"/>
    </row>
    <row r="77" spans="1:12" ht="12.75">
      <c r="A77" s="661"/>
      <c r="B77" s="767" t="s">
        <v>86</v>
      </c>
      <c r="C77" s="768"/>
      <c r="D77" s="769"/>
      <c r="E77" s="82"/>
      <c r="F77" s="83"/>
      <c r="G77" s="89"/>
      <c r="H77" s="88"/>
      <c r="I77" s="14" t="s">
        <v>19</v>
      </c>
      <c r="J77" s="26" t="s">
        <v>92</v>
      </c>
      <c r="K77" s="27" t="s">
        <v>92</v>
      </c>
      <c r="L77" s="354"/>
    </row>
    <row r="78" spans="1:12" ht="39" thickBot="1">
      <c r="A78" s="662"/>
      <c r="B78" s="419" t="s">
        <v>354</v>
      </c>
      <c r="C78" s="420"/>
      <c r="D78" s="421"/>
      <c r="E78" s="125"/>
      <c r="F78" s="126"/>
      <c r="G78" s="127" t="s">
        <v>87</v>
      </c>
      <c r="H78" s="128"/>
      <c r="I78" s="56" t="s">
        <v>19</v>
      </c>
      <c r="J78" s="129" t="s">
        <v>95</v>
      </c>
      <c r="K78" s="130" t="s">
        <v>96</v>
      </c>
      <c r="L78" s="355"/>
    </row>
    <row r="79" spans="1:12" ht="12.75">
      <c r="A79" s="34"/>
      <c r="B79" s="6"/>
      <c r="C79" s="6"/>
      <c r="D79" s="6"/>
      <c r="E79" s="98"/>
      <c r="F79" s="98"/>
      <c r="G79" s="7"/>
      <c r="H79" s="98"/>
      <c r="I79" s="7"/>
      <c r="J79" s="7"/>
      <c r="K79" s="7"/>
      <c r="L79" s="5"/>
    </row>
    <row r="80" spans="1:12" ht="13.5" thickBot="1">
      <c r="A80" s="34"/>
      <c r="B80" s="6"/>
      <c r="C80" s="6"/>
      <c r="D80" s="6"/>
      <c r="E80" s="98"/>
      <c r="F80" s="98"/>
      <c r="G80" s="7"/>
      <c r="H80" s="98"/>
      <c r="I80" s="7"/>
      <c r="J80" s="7"/>
      <c r="K80" s="7"/>
      <c r="L80" s="5"/>
    </row>
    <row r="81" spans="1:12" ht="12.75">
      <c r="A81" s="660" t="s">
        <v>106</v>
      </c>
      <c r="B81" s="758" t="s">
        <v>98</v>
      </c>
      <c r="C81" s="759"/>
      <c r="D81" s="760"/>
      <c r="E81" s="131">
        <v>2400000</v>
      </c>
      <c r="F81" s="132">
        <v>1200000</v>
      </c>
      <c r="G81" s="133" t="s">
        <v>11</v>
      </c>
      <c r="H81" s="91">
        <f aca="true" t="shared" si="2" ref="H81:H87">E81-F81</f>
        <v>1200000</v>
      </c>
      <c r="I81" s="57" t="s">
        <v>19</v>
      </c>
      <c r="J81" s="58" t="s">
        <v>107</v>
      </c>
      <c r="K81" s="48" t="s">
        <v>33</v>
      </c>
      <c r="L81" s="353">
        <v>7</v>
      </c>
    </row>
    <row r="82" spans="1:12" ht="12.75">
      <c r="A82" s="661"/>
      <c r="B82" s="410" t="s">
        <v>99</v>
      </c>
      <c r="C82" s="411"/>
      <c r="D82" s="412"/>
      <c r="E82" s="134">
        <v>600000</v>
      </c>
      <c r="F82" s="45">
        <v>420000</v>
      </c>
      <c r="G82" s="74" t="s">
        <v>28</v>
      </c>
      <c r="H82" s="92">
        <f t="shared" si="2"/>
        <v>180000</v>
      </c>
      <c r="I82" s="59" t="s">
        <v>19</v>
      </c>
      <c r="J82" s="60" t="s">
        <v>69</v>
      </c>
      <c r="K82" s="51" t="s">
        <v>36</v>
      </c>
      <c r="L82" s="354"/>
    </row>
    <row r="83" spans="1:12" ht="12.75">
      <c r="A83" s="661"/>
      <c r="B83" s="413" t="s">
        <v>100</v>
      </c>
      <c r="C83" s="414"/>
      <c r="D83" s="415"/>
      <c r="E83" s="135">
        <v>15000000</v>
      </c>
      <c r="F83" s="136">
        <v>3500000</v>
      </c>
      <c r="G83" s="137" t="s">
        <v>9</v>
      </c>
      <c r="H83" s="93">
        <f t="shared" si="2"/>
        <v>11500000</v>
      </c>
      <c r="I83" s="59" t="s">
        <v>19</v>
      </c>
      <c r="J83" s="60" t="s">
        <v>13</v>
      </c>
      <c r="K83" s="51" t="s">
        <v>108</v>
      </c>
      <c r="L83" s="354"/>
    </row>
    <row r="84" spans="1:12" ht="12.75">
      <c r="A84" s="661"/>
      <c r="B84" s="410" t="s">
        <v>101</v>
      </c>
      <c r="C84" s="411"/>
      <c r="D84" s="412"/>
      <c r="E84" s="134">
        <v>15000000</v>
      </c>
      <c r="F84" s="45">
        <v>3500000</v>
      </c>
      <c r="G84" s="138" t="s">
        <v>9</v>
      </c>
      <c r="H84" s="93">
        <f t="shared" si="2"/>
        <v>11500000</v>
      </c>
      <c r="I84" s="59" t="s">
        <v>19</v>
      </c>
      <c r="J84" s="60" t="s">
        <v>13</v>
      </c>
      <c r="K84" s="51" t="s">
        <v>109</v>
      </c>
      <c r="L84" s="354"/>
    </row>
    <row r="85" spans="1:12" ht="12.75">
      <c r="A85" s="661"/>
      <c r="B85" s="410" t="s">
        <v>102</v>
      </c>
      <c r="C85" s="411"/>
      <c r="D85" s="412"/>
      <c r="E85" s="134">
        <v>1800000</v>
      </c>
      <c r="F85" s="45">
        <v>1260000</v>
      </c>
      <c r="G85" s="138" t="s">
        <v>9</v>
      </c>
      <c r="H85" s="93">
        <f t="shared" si="2"/>
        <v>540000</v>
      </c>
      <c r="I85" s="59" t="s">
        <v>19</v>
      </c>
      <c r="J85" s="60" t="s">
        <v>110</v>
      </c>
      <c r="K85" s="51" t="s">
        <v>111</v>
      </c>
      <c r="L85" s="354"/>
    </row>
    <row r="86" spans="1:12" ht="12.75">
      <c r="A86" s="661"/>
      <c r="B86" s="410" t="s">
        <v>103</v>
      </c>
      <c r="C86" s="411"/>
      <c r="D86" s="412"/>
      <c r="E86" s="135">
        <v>3200000</v>
      </c>
      <c r="F86" s="41">
        <v>2240000</v>
      </c>
      <c r="G86" s="137" t="s">
        <v>9</v>
      </c>
      <c r="H86" s="164">
        <f t="shared" si="2"/>
        <v>960000</v>
      </c>
      <c r="I86" s="59" t="s">
        <v>19</v>
      </c>
      <c r="J86" s="60" t="s">
        <v>112</v>
      </c>
      <c r="K86" s="51" t="s">
        <v>114</v>
      </c>
      <c r="L86" s="354"/>
    </row>
    <row r="87" spans="1:12" ht="12.75">
      <c r="A87" s="661"/>
      <c r="B87" s="764" t="s">
        <v>104</v>
      </c>
      <c r="C87" s="765"/>
      <c r="D87" s="766"/>
      <c r="E87" s="134">
        <v>2300000</v>
      </c>
      <c r="F87" s="45">
        <v>1600000</v>
      </c>
      <c r="G87" s="165" t="s">
        <v>9</v>
      </c>
      <c r="H87" s="93">
        <f t="shared" si="2"/>
        <v>700000</v>
      </c>
      <c r="I87" s="59" t="s">
        <v>19</v>
      </c>
      <c r="J87" s="60" t="s">
        <v>112</v>
      </c>
      <c r="K87" s="51" t="s">
        <v>114</v>
      </c>
      <c r="L87" s="354"/>
    </row>
    <row r="88" spans="1:12" ht="13.5" thickBot="1">
      <c r="A88" s="662"/>
      <c r="B88" s="419" t="s">
        <v>105</v>
      </c>
      <c r="C88" s="420"/>
      <c r="D88" s="421"/>
      <c r="E88" s="139"/>
      <c r="F88" s="46"/>
      <c r="G88" s="140"/>
      <c r="H88" s="44"/>
      <c r="I88" s="61"/>
      <c r="J88" s="62" t="s">
        <v>113</v>
      </c>
      <c r="K88" s="63" t="s">
        <v>92</v>
      </c>
      <c r="L88" s="355"/>
    </row>
    <row r="89" spans="1:12" ht="12.75">
      <c r="A89" s="34"/>
      <c r="B89" s="8"/>
      <c r="C89" s="8"/>
      <c r="D89" s="8"/>
      <c r="E89" s="99"/>
      <c r="F89" s="99"/>
      <c r="G89" s="9"/>
      <c r="H89" s="99"/>
      <c r="I89" s="9"/>
      <c r="J89" s="10"/>
      <c r="K89" s="10"/>
      <c r="L89" s="5"/>
    </row>
    <row r="90" spans="1:12" ht="13.5" thickBot="1">
      <c r="A90" s="34"/>
      <c r="B90" s="8"/>
      <c r="C90" s="8"/>
      <c r="D90" s="8"/>
      <c r="E90" s="99"/>
      <c r="F90" s="99"/>
      <c r="G90" s="9"/>
      <c r="H90" s="99"/>
      <c r="I90" s="9"/>
      <c r="J90" s="10"/>
      <c r="K90" s="10"/>
      <c r="L90" s="5"/>
    </row>
    <row r="91" spans="1:12" ht="12.75">
      <c r="A91" s="660" t="s">
        <v>122</v>
      </c>
      <c r="B91" s="758" t="s">
        <v>115</v>
      </c>
      <c r="C91" s="759"/>
      <c r="D91" s="760"/>
      <c r="E91" s="78">
        <v>3516000</v>
      </c>
      <c r="F91" s="79">
        <v>1758000</v>
      </c>
      <c r="G91" s="71" t="s">
        <v>10</v>
      </c>
      <c r="H91" s="94">
        <f>E91-F91</f>
        <v>1758000</v>
      </c>
      <c r="I91" s="13" t="s">
        <v>19</v>
      </c>
      <c r="J91" s="15" t="s">
        <v>31</v>
      </c>
      <c r="K91" s="16" t="s">
        <v>35</v>
      </c>
      <c r="L91" s="353">
        <v>5</v>
      </c>
    </row>
    <row r="92" spans="1:12" ht="12.75">
      <c r="A92" s="661"/>
      <c r="B92" s="410" t="s">
        <v>116</v>
      </c>
      <c r="C92" s="411"/>
      <c r="D92" s="412"/>
      <c r="E92" s="82">
        <v>2104000</v>
      </c>
      <c r="F92" s="83">
        <v>1052000</v>
      </c>
      <c r="G92" s="74" t="s">
        <v>10</v>
      </c>
      <c r="H92" s="84">
        <f>E92-F92</f>
        <v>1052000</v>
      </c>
      <c r="I92" s="14" t="s">
        <v>19</v>
      </c>
      <c r="J92" s="17" t="s">
        <v>123</v>
      </c>
      <c r="K92" s="18" t="s">
        <v>36</v>
      </c>
      <c r="L92" s="354"/>
    </row>
    <row r="93" spans="1:12" ht="12.75">
      <c r="A93" s="661"/>
      <c r="B93" s="413" t="s">
        <v>117</v>
      </c>
      <c r="C93" s="414"/>
      <c r="D93" s="415"/>
      <c r="E93" s="85">
        <v>1704000</v>
      </c>
      <c r="F93" s="86">
        <v>852000</v>
      </c>
      <c r="G93" s="77" t="s">
        <v>10</v>
      </c>
      <c r="H93" s="83">
        <f>E93-F93</f>
        <v>852000</v>
      </c>
      <c r="I93" s="14" t="s">
        <v>19</v>
      </c>
      <c r="J93" s="17" t="s">
        <v>113</v>
      </c>
      <c r="K93" s="18" t="s">
        <v>124</v>
      </c>
      <c r="L93" s="354"/>
    </row>
    <row r="94" spans="1:12" ht="12.75">
      <c r="A94" s="661"/>
      <c r="B94" s="410" t="s">
        <v>118</v>
      </c>
      <c r="C94" s="411"/>
      <c r="D94" s="412"/>
      <c r="E94" s="82">
        <v>2000000</v>
      </c>
      <c r="F94" s="83">
        <v>1400000</v>
      </c>
      <c r="G94" s="74" t="s">
        <v>9</v>
      </c>
      <c r="H94" s="83">
        <f>E94-F94</f>
        <v>600000</v>
      </c>
      <c r="I94" s="14" t="s">
        <v>19</v>
      </c>
      <c r="J94" s="17" t="s">
        <v>91</v>
      </c>
      <c r="K94" s="18" t="s">
        <v>34</v>
      </c>
      <c r="L94" s="354"/>
    </row>
    <row r="95" spans="1:12" ht="12.75">
      <c r="A95" s="661"/>
      <c r="B95" s="410" t="s">
        <v>119</v>
      </c>
      <c r="C95" s="411"/>
      <c r="D95" s="412"/>
      <c r="E95" s="82">
        <v>1500000</v>
      </c>
      <c r="F95" s="83">
        <v>1050000</v>
      </c>
      <c r="G95" s="74" t="s">
        <v>9</v>
      </c>
      <c r="H95" s="83">
        <f>E95-F95</f>
        <v>450000</v>
      </c>
      <c r="I95" s="14" t="s">
        <v>19</v>
      </c>
      <c r="J95" s="17" t="s">
        <v>92</v>
      </c>
      <c r="K95" s="18" t="s">
        <v>125</v>
      </c>
      <c r="L95" s="354"/>
    </row>
    <row r="96" spans="1:12" ht="12.75">
      <c r="A96" s="661"/>
      <c r="B96" s="410" t="s">
        <v>120</v>
      </c>
      <c r="C96" s="411"/>
      <c r="D96" s="412"/>
      <c r="E96" s="141"/>
      <c r="F96" s="95"/>
      <c r="G96" s="142"/>
      <c r="H96" s="83"/>
      <c r="I96" s="14" t="s">
        <v>19</v>
      </c>
      <c r="J96" s="17" t="s">
        <v>126</v>
      </c>
      <c r="K96" s="18" t="s">
        <v>127</v>
      </c>
      <c r="L96" s="354"/>
    </row>
    <row r="97" spans="1:12" ht="13.5" thickBot="1">
      <c r="A97" s="662"/>
      <c r="B97" s="761" t="s">
        <v>121</v>
      </c>
      <c r="C97" s="762"/>
      <c r="D97" s="763"/>
      <c r="E97" s="143"/>
      <c r="F97" s="96"/>
      <c r="G97" s="144"/>
      <c r="H97" s="96"/>
      <c r="I97" s="56" t="s">
        <v>19</v>
      </c>
      <c r="J97" s="19" t="s">
        <v>124</v>
      </c>
      <c r="K97" s="20" t="s">
        <v>124</v>
      </c>
      <c r="L97" s="355"/>
    </row>
    <row r="98" spans="1:12" ht="12.75">
      <c r="A98" s="35"/>
      <c r="B98" s="145"/>
      <c r="C98" s="145"/>
      <c r="D98" s="145"/>
      <c r="E98" s="146"/>
      <c r="F98" s="102"/>
      <c r="G98" s="147"/>
      <c r="H98" s="102"/>
      <c r="I98" s="147"/>
      <c r="J98" s="28"/>
      <c r="K98" s="28"/>
      <c r="L98" s="148"/>
    </row>
    <row r="99" spans="1:12" ht="13.5" thickBot="1">
      <c r="A99" s="34"/>
      <c r="B99" s="4"/>
      <c r="C99" s="4"/>
      <c r="D99" s="4"/>
      <c r="E99" s="100"/>
      <c r="F99" s="100"/>
      <c r="G99" s="4"/>
      <c r="H99" s="100"/>
      <c r="I99" s="4"/>
      <c r="J99" s="4"/>
      <c r="K99" s="4"/>
      <c r="L99" s="4"/>
    </row>
    <row r="100" spans="1:12" ht="12.75">
      <c r="A100" s="660" t="s">
        <v>130</v>
      </c>
      <c r="B100" s="472" t="s">
        <v>345</v>
      </c>
      <c r="C100" s="473"/>
      <c r="D100" s="474"/>
      <c r="E100" s="475">
        <v>10188600</v>
      </c>
      <c r="F100" s="477">
        <v>7132020</v>
      </c>
      <c r="G100" s="559" t="s">
        <v>9</v>
      </c>
      <c r="H100" s="477">
        <v>3056580</v>
      </c>
      <c r="I100" s="479" t="s">
        <v>19</v>
      </c>
      <c r="J100" s="482" t="s">
        <v>20</v>
      </c>
      <c r="K100" s="463" t="s">
        <v>14</v>
      </c>
      <c r="L100" s="353">
        <v>4</v>
      </c>
    </row>
    <row r="101" spans="1:12" ht="12.75">
      <c r="A101" s="661"/>
      <c r="B101" s="453"/>
      <c r="C101" s="454"/>
      <c r="D101" s="455"/>
      <c r="E101" s="476"/>
      <c r="F101" s="478"/>
      <c r="G101" s="560"/>
      <c r="H101" s="478"/>
      <c r="I101" s="480"/>
      <c r="J101" s="483"/>
      <c r="K101" s="464"/>
      <c r="L101" s="354"/>
    </row>
    <row r="102" spans="1:12" ht="12.75">
      <c r="A102" s="661"/>
      <c r="B102" s="450" t="s">
        <v>21</v>
      </c>
      <c r="C102" s="451"/>
      <c r="D102" s="452"/>
      <c r="E102" s="461">
        <v>9600000</v>
      </c>
      <c r="F102" s="462">
        <v>6720000</v>
      </c>
      <c r="G102" s="756" t="s">
        <v>9</v>
      </c>
      <c r="H102" s="462">
        <v>2880000</v>
      </c>
      <c r="I102" s="460" t="s">
        <v>19</v>
      </c>
      <c r="J102" s="446" t="s">
        <v>22</v>
      </c>
      <c r="K102" s="448" t="s">
        <v>16</v>
      </c>
      <c r="L102" s="354"/>
    </row>
    <row r="103" spans="1:12" ht="12.75">
      <c r="A103" s="661"/>
      <c r="B103" s="453"/>
      <c r="C103" s="454"/>
      <c r="D103" s="455"/>
      <c r="E103" s="461"/>
      <c r="F103" s="462"/>
      <c r="G103" s="756"/>
      <c r="H103" s="462"/>
      <c r="I103" s="460"/>
      <c r="J103" s="447"/>
      <c r="K103" s="449"/>
      <c r="L103" s="354"/>
    </row>
    <row r="104" spans="1:12" ht="12.75">
      <c r="A104" s="661"/>
      <c r="B104" s="465" t="s">
        <v>23</v>
      </c>
      <c r="C104" s="466"/>
      <c r="D104" s="467"/>
      <c r="E104" s="461">
        <v>2088000</v>
      </c>
      <c r="F104" s="462">
        <v>1044000</v>
      </c>
      <c r="G104" s="756" t="s">
        <v>11</v>
      </c>
      <c r="H104" s="462">
        <v>1044000</v>
      </c>
      <c r="I104" s="460" t="s">
        <v>19</v>
      </c>
      <c r="J104" s="446" t="s">
        <v>22</v>
      </c>
      <c r="K104" s="448" t="s">
        <v>24</v>
      </c>
      <c r="L104" s="354"/>
    </row>
    <row r="105" spans="1:12" ht="12.75">
      <c r="A105" s="661"/>
      <c r="B105" s="465"/>
      <c r="C105" s="466"/>
      <c r="D105" s="467"/>
      <c r="E105" s="461"/>
      <c r="F105" s="462"/>
      <c r="G105" s="756"/>
      <c r="H105" s="462"/>
      <c r="I105" s="460"/>
      <c r="J105" s="447"/>
      <c r="K105" s="449"/>
      <c r="L105" s="354"/>
    </row>
    <row r="106" spans="1:12" ht="12.75">
      <c r="A106" s="661"/>
      <c r="B106" s="450" t="s">
        <v>25</v>
      </c>
      <c r="C106" s="451"/>
      <c r="D106" s="452"/>
      <c r="E106" s="461">
        <v>13140000</v>
      </c>
      <c r="F106" s="462">
        <v>6570000</v>
      </c>
      <c r="G106" s="756" t="s">
        <v>9</v>
      </c>
      <c r="H106" s="462">
        <v>6570000</v>
      </c>
      <c r="I106" s="460" t="s">
        <v>19</v>
      </c>
      <c r="J106" s="446" t="s">
        <v>26</v>
      </c>
      <c r="K106" s="448" t="s">
        <v>15</v>
      </c>
      <c r="L106" s="354"/>
    </row>
    <row r="107" spans="1:12" ht="12.75">
      <c r="A107" s="661"/>
      <c r="B107" s="453"/>
      <c r="C107" s="454"/>
      <c r="D107" s="455"/>
      <c r="E107" s="461"/>
      <c r="F107" s="462"/>
      <c r="G107" s="756"/>
      <c r="H107" s="462"/>
      <c r="I107" s="460"/>
      <c r="J107" s="447"/>
      <c r="K107" s="449"/>
      <c r="L107" s="354"/>
    </row>
    <row r="108" spans="1:12" ht="12.75">
      <c r="A108" s="661"/>
      <c r="B108" s="450" t="s">
        <v>128</v>
      </c>
      <c r="C108" s="451"/>
      <c r="D108" s="452"/>
      <c r="E108" s="461"/>
      <c r="F108" s="462"/>
      <c r="G108" s="756"/>
      <c r="H108" s="462"/>
      <c r="I108" s="446" t="s">
        <v>19</v>
      </c>
      <c r="J108" s="446" t="s">
        <v>129</v>
      </c>
      <c r="K108" s="448" t="s">
        <v>37</v>
      </c>
      <c r="L108" s="354"/>
    </row>
    <row r="109" spans="1:12" ht="13.5" thickBot="1">
      <c r="A109" s="662"/>
      <c r="B109" s="562"/>
      <c r="C109" s="563"/>
      <c r="D109" s="564"/>
      <c r="E109" s="490"/>
      <c r="F109" s="491"/>
      <c r="G109" s="757"/>
      <c r="H109" s="491"/>
      <c r="I109" s="524"/>
      <c r="J109" s="524"/>
      <c r="K109" s="526"/>
      <c r="L109" s="355"/>
    </row>
    <row r="110" spans="1:12" ht="12.75">
      <c r="A110" s="35"/>
      <c r="B110" s="149"/>
      <c r="C110" s="149"/>
      <c r="D110" s="149"/>
      <c r="E110" s="65"/>
      <c r="F110" s="65"/>
      <c r="G110" s="148"/>
      <c r="H110" s="65"/>
      <c r="I110" s="148"/>
      <c r="J110" s="148"/>
      <c r="K110" s="148"/>
      <c r="L110" s="148"/>
    </row>
    <row r="111" spans="1:12" ht="13.5" thickBot="1">
      <c r="A111" s="35"/>
      <c r="B111" s="149"/>
      <c r="C111" s="149"/>
      <c r="D111" s="149"/>
      <c r="E111" s="65"/>
      <c r="F111" s="65"/>
      <c r="G111" s="148"/>
      <c r="H111" s="65"/>
      <c r="I111" s="148"/>
      <c r="J111" s="148"/>
      <c r="K111" s="148"/>
      <c r="L111" s="148"/>
    </row>
    <row r="112" spans="1:12" ht="12.75">
      <c r="A112" s="404" t="s">
        <v>350</v>
      </c>
      <c r="B112" s="472" t="s">
        <v>346</v>
      </c>
      <c r="C112" s="473"/>
      <c r="D112" s="474"/>
      <c r="E112" s="475">
        <v>4440965</v>
      </c>
      <c r="F112" s="477">
        <v>3108675</v>
      </c>
      <c r="G112" s="559" t="s">
        <v>9</v>
      </c>
      <c r="H112" s="477">
        <v>1332290</v>
      </c>
      <c r="I112" s="479" t="s">
        <v>347</v>
      </c>
      <c r="J112" s="482" t="s">
        <v>20</v>
      </c>
      <c r="K112" s="463" t="s">
        <v>14</v>
      </c>
      <c r="L112" s="353">
        <v>2</v>
      </c>
    </row>
    <row r="113" spans="1:12" ht="12.75">
      <c r="A113" s="405"/>
      <c r="B113" s="453"/>
      <c r="C113" s="454"/>
      <c r="D113" s="455"/>
      <c r="E113" s="476"/>
      <c r="F113" s="478"/>
      <c r="G113" s="560"/>
      <c r="H113" s="478"/>
      <c r="I113" s="480"/>
      <c r="J113" s="483"/>
      <c r="K113" s="464"/>
      <c r="L113" s="354"/>
    </row>
    <row r="114" spans="1:12" ht="12.75">
      <c r="A114" s="405"/>
      <c r="B114" s="465" t="s">
        <v>348</v>
      </c>
      <c r="C114" s="466"/>
      <c r="D114" s="467"/>
      <c r="E114" s="461">
        <v>2634780</v>
      </c>
      <c r="F114" s="462">
        <v>1844346</v>
      </c>
      <c r="G114" s="756" t="s">
        <v>9</v>
      </c>
      <c r="H114" s="462">
        <v>790434</v>
      </c>
      <c r="I114" s="460" t="s">
        <v>347</v>
      </c>
      <c r="J114" s="446" t="s">
        <v>22</v>
      </c>
      <c r="K114" s="448" t="s">
        <v>16</v>
      </c>
      <c r="L114" s="354"/>
    </row>
    <row r="115" spans="1:12" ht="12.75">
      <c r="A115" s="405"/>
      <c r="B115" s="465"/>
      <c r="C115" s="466"/>
      <c r="D115" s="467"/>
      <c r="E115" s="461"/>
      <c r="F115" s="462"/>
      <c r="G115" s="756"/>
      <c r="H115" s="462"/>
      <c r="I115" s="460"/>
      <c r="J115" s="447"/>
      <c r="K115" s="449"/>
      <c r="L115" s="354"/>
    </row>
    <row r="116" spans="1:12" ht="12.75">
      <c r="A116" s="405"/>
      <c r="B116" s="450" t="s">
        <v>351</v>
      </c>
      <c r="C116" s="451"/>
      <c r="D116" s="452"/>
      <c r="E116" s="461"/>
      <c r="F116" s="462"/>
      <c r="G116" s="756" t="s">
        <v>11</v>
      </c>
      <c r="H116" s="462"/>
      <c r="I116" s="460" t="s">
        <v>347</v>
      </c>
      <c r="J116" s="446" t="s">
        <v>349</v>
      </c>
      <c r="K116" s="448" t="s">
        <v>14</v>
      </c>
      <c r="L116" s="354"/>
    </row>
    <row r="117" spans="1:12" ht="13.5" thickBot="1">
      <c r="A117" s="406"/>
      <c r="B117" s="562"/>
      <c r="C117" s="563"/>
      <c r="D117" s="564"/>
      <c r="E117" s="490"/>
      <c r="F117" s="491"/>
      <c r="G117" s="757"/>
      <c r="H117" s="491"/>
      <c r="I117" s="492"/>
      <c r="J117" s="524"/>
      <c r="K117" s="526"/>
      <c r="L117" s="355"/>
    </row>
    <row r="118" spans="1:12" ht="12.75">
      <c r="A118" s="35"/>
      <c r="B118" s="149"/>
      <c r="C118" s="149"/>
      <c r="D118" s="149"/>
      <c r="E118" s="65"/>
      <c r="F118" s="65"/>
      <c r="G118" s="148"/>
      <c r="H118" s="65"/>
      <c r="I118" s="148"/>
      <c r="J118" s="148"/>
      <c r="K118" s="148"/>
      <c r="L118" s="148"/>
    </row>
    <row r="119" spans="1:12" ht="13.5" thickBot="1">
      <c r="A119" s="34"/>
      <c r="B119" s="4"/>
      <c r="C119" s="4"/>
      <c r="D119" s="4"/>
      <c r="E119" s="100"/>
      <c r="F119" s="100"/>
      <c r="G119" s="4"/>
      <c r="H119" s="100"/>
      <c r="I119" s="4"/>
      <c r="J119" s="4"/>
      <c r="K119" s="4"/>
      <c r="L119" s="4"/>
    </row>
    <row r="120" spans="1:12" ht="12.75">
      <c r="A120" s="750" t="s">
        <v>131</v>
      </c>
      <c r="B120" s="472" t="s">
        <v>132</v>
      </c>
      <c r="C120" s="473"/>
      <c r="D120" s="474"/>
      <c r="E120" s="753">
        <v>866000</v>
      </c>
      <c r="F120" s="477">
        <v>433000</v>
      </c>
      <c r="G120" s="481" t="s">
        <v>11</v>
      </c>
      <c r="H120" s="477">
        <v>433000</v>
      </c>
      <c r="I120" s="479" t="s">
        <v>19</v>
      </c>
      <c r="J120" s="482" t="s">
        <v>31</v>
      </c>
      <c r="K120" s="463" t="s">
        <v>30</v>
      </c>
      <c r="L120" s="353">
        <v>2</v>
      </c>
    </row>
    <row r="121" spans="1:12" ht="12.75">
      <c r="A121" s="751"/>
      <c r="B121" s="453"/>
      <c r="C121" s="454"/>
      <c r="D121" s="455"/>
      <c r="E121" s="754"/>
      <c r="F121" s="459"/>
      <c r="G121" s="480"/>
      <c r="H121" s="459"/>
      <c r="I121" s="447"/>
      <c r="J121" s="755"/>
      <c r="K121" s="749"/>
      <c r="L121" s="354"/>
    </row>
    <row r="122" spans="1:12" ht="12.75">
      <c r="A122" s="751"/>
      <c r="B122" s="450" t="s">
        <v>133</v>
      </c>
      <c r="C122" s="451"/>
      <c r="D122" s="452"/>
      <c r="E122" s="461">
        <v>3330000</v>
      </c>
      <c r="F122" s="462">
        <v>2331000</v>
      </c>
      <c r="G122" s="460" t="s">
        <v>9</v>
      </c>
      <c r="H122" s="462">
        <v>999000</v>
      </c>
      <c r="I122" s="460" t="s">
        <v>19</v>
      </c>
      <c r="J122" s="446" t="s">
        <v>31</v>
      </c>
      <c r="K122" s="448" t="s">
        <v>30</v>
      </c>
      <c r="L122" s="354"/>
    </row>
    <row r="123" spans="1:12" ht="13.5" thickBot="1">
      <c r="A123" s="752"/>
      <c r="B123" s="562"/>
      <c r="C123" s="563"/>
      <c r="D123" s="564"/>
      <c r="E123" s="490"/>
      <c r="F123" s="491"/>
      <c r="G123" s="492"/>
      <c r="H123" s="491"/>
      <c r="I123" s="492"/>
      <c r="J123" s="524"/>
      <c r="K123" s="526"/>
      <c r="L123" s="355"/>
    </row>
    <row r="124" spans="1:12" ht="12.75">
      <c r="A124" s="36"/>
      <c r="B124" s="149"/>
      <c r="C124" s="149"/>
      <c r="D124" s="149"/>
      <c r="E124" s="65"/>
      <c r="F124" s="65"/>
      <c r="G124" s="148"/>
      <c r="H124" s="65"/>
      <c r="I124" s="30"/>
      <c r="J124" s="148"/>
      <c r="K124" s="148"/>
      <c r="L124" s="148"/>
    </row>
    <row r="125" spans="1:12" ht="13.5" thickBot="1">
      <c r="A125" s="34"/>
      <c r="B125" s="4"/>
      <c r="C125" s="4"/>
      <c r="D125" s="4"/>
      <c r="E125" s="100"/>
      <c r="F125" s="100"/>
      <c r="G125" s="4"/>
      <c r="H125" s="100"/>
      <c r="I125" s="4"/>
      <c r="J125" s="4"/>
      <c r="K125" s="4"/>
      <c r="L125" s="4"/>
    </row>
    <row r="126" spans="1:12" ht="12.75">
      <c r="A126" s="660" t="s">
        <v>136</v>
      </c>
      <c r="B126" s="472" t="s">
        <v>134</v>
      </c>
      <c r="C126" s="473"/>
      <c r="D126" s="474"/>
      <c r="E126" s="475">
        <v>2000000</v>
      </c>
      <c r="F126" s="477">
        <v>1000000</v>
      </c>
      <c r="G126" s="481" t="s">
        <v>11</v>
      </c>
      <c r="H126" s="477">
        <v>1000000</v>
      </c>
      <c r="I126" s="479" t="s">
        <v>19</v>
      </c>
      <c r="J126" s="482" t="s">
        <v>31</v>
      </c>
      <c r="K126" s="463" t="s">
        <v>30</v>
      </c>
      <c r="L126" s="353">
        <v>2</v>
      </c>
    </row>
    <row r="127" spans="1:12" ht="12.75">
      <c r="A127" s="661"/>
      <c r="B127" s="453"/>
      <c r="C127" s="454"/>
      <c r="D127" s="455"/>
      <c r="E127" s="476"/>
      <c r="F127" s="478"/>
      <c r="G127" s="480"/>
      <c r="H127" s="478"/>
      <c r="I127" s="480"/>
      <c r="J127" s="483"/>
      <c r="K127" s="464"/>
      <c r="L127" s="354"/>
    </row>
    <row r="128" spans="1:12" ht="12.75">
      <c r="A128" s="661"/>
      <c r="B128" s="450" t="s">
        <v>135</v>
      </c>
      <c r="C128" s="451"/>
      <c r="D128" s="452"/>
      <c r="E128" s="461">
        <v>2300000</v>
      </c>
      <c r="F128" s="462">
        <v>1620000</v>
      </c>
      <c r="G128" s="460" t="s">
        <v>9</v>
      </c>
      <c r="H128" s="462">
        <v>680000</v>
      </c>
      <c r="I128" s="460" t="s">
        <v>19</v>
      </c>
      <c r="J128" s="446" t="s">
        <v>31</v>
      </c>
      <c r="K128" s="448" t="s">
        <v>30</v>
      </c>
      <c r="L128" s="354"/>
    </row>
    <row r="129" spans="1:12" ht="13.5" thickBot="1">
      <c r="A129" s="662"/>
      <c r="B129" s="562"/>
      <c r="C129" s="563"/>
      <c r="D129" s="564"/>
      <c r="E129" s="490"/>
      <c r="F129" s="491"/>
      <c r="G129" s="492"/>
      <c r="H129" s="491"/>
      <c r="I129" s="492"/>
      <c r="J129" s="524"/>
      <c r="K129" s="526"/>
      <c r="L129" s="355"/>
    </row>
    <row r="130" spans="1:12" ht="12.75">
      <c r="A130" s="35"/>
      <c r="B130" s="149"/>
      <c r="C130" s="149"/>
      <c r="D130" s="149"/>
      <c r="E130" s="65"/>
      <c r="F130" s="65"/>
      <c r="G130" s="148"/>
      <c r="H130" s="65"/>
      <c r="I130" s="30"/>
      <c r="J130" s="148"/>
      <c r="K130" s="148"/>
      <c r="L130" s="148"/>
    </row>
    <row r="131" spans="1:12" ht="13.5" thickBot="1">
      <c r="A131" s="35"/>
      <c r="B131" s="149"/>
      <c r="C131" s="149"/>
      <c r="D131" s="149"/>
      <c r="E131" s="65"/>
      <c r="F131" s="65"/>
      <c r="G131" s="148"/>
      <c r="H131" s="65"/>
      <c r="I131" s="30"/>
      <c r="J131" s="148"/>
      <c r="K131" s="148"/>
      <c r="L131" s="148"/>
    </row>
    <row r="132" spans="1:12" ht="12.75">
      <c r="A132" s="660" t="s">
        <v>157</v>
      </c>
      <c r="B132" s="472" t="s">
        <v>137</v>
      </c>
      <c r="C132" s="473"/>
      <c r="D132" s="474"/>
      <c r="E132" s="475">
        <v>4500041</v>
      </c>
      <c r="F132" s="747">
        <v>3150028</v>
      </c>
      <c r="G132" s="481" t="s">
        <v>9</v>
      </c>
      <c r="H132" s="747">
        <v>1350013</v>
      </c>
      <c r="I132" s="479" t="s">
        <v>19</v>
      </c>
      <c r="J132" s="482" t="s">
        <v>31</v>
      </c>
      <c r="K132" s="463" t="s">
        <v>14</v>
      </c>
      <c r="L132" s="353">
        <v>7</v>
      </c>
    </row>
    <row r="133" spans="1:12" ht="12.75">
      <c r="A133" s="661"/>
      <c r="B133" s="453"/>
      <c r="C133" s="454"/>
      <c r="D133" s="455"/>
      <c r="E133" s="476"/>
      <c r="F133" s="748"/>
      <c r="G133" s="480"/>
      <c r="H133" s="748"/>
      <c r="I133" s="480"/>
      <c r="J133" s="483"/>
      <c r="K133" s="464"/>
      <c r="L133" s="354"/>
    </row>
    <row r="134" spans="1:12" ht="12.75">
      <c r="A134" s="661"/>
      <c r="B134" s="465" t="s">
        <v>138</v>
      </c>
      <c r="C134" s="466"/>
      <c r="D134" s="467"/>
      <c r="E134" s="461">
        <v>175320</v>
      </c>
      <c r="F134" s="746">
        <v>87660</v>
      </c>
      <c r="G134" s="460" t="s">
        <v>10</v>
      </c>
      <c r="H134" s="746">
        <v>87660</v>
      </c>
      <c r="I134" s="460" t="s">
        <v>19</v>
      </c>
      <c r="J134" s="446" t="s">
        <v>20</v>
      </c>
      <c r="K134" s="448" t="s">
        <v>14</v>
      </c>
      <c r="L134" s="354"/>
    </row>
    <row r="135" spans="1:12" ht="12.75">
      <c r="A135" s="661"/>
      <c r="B135" s="465"/>
      <c r="C135" s="466"/>
      <c r="D135" s="467"/>
      <c r="E135" s="461"/>
      <c r="F135" s="746"/>
      <c r="G135" s="460"/>
      <c r="H135" s="746"/>
      <c r="I135" s="460"/>
      <c r="J135" s="447"/>
      <c r="K135" s="449"/>
      <c r="L135" s="354"/>
    </row>
    <row r="136" spans="1:12" ht="12.75">
      <c r="A136" s="661"/>
      <c r="B136" s="465" t="s">
        <v>139</v>
      </c>
      <c r="C136" s="466"/>
      <c r="D136" s="467"/>
      <c r="E136" s="461"/>
      <c r="F136" s="746"/>
      <c r="G136" s="460" t="s">
        <v>140</v>
      </c>
      <c r="H136" s="746"/>
      <c r="I136" s="460" t="s">
        <v>19</v>
      </c>
      <c r="J136" s="446" t="s">
        <v>22</v>
      </c>
      <c r="K136" s="448" t="s">
        <v>16</v>
      </c>
      <c r="L136" s="354"/>
    </row>
    <row r="137" spans="1:12" ht="12.75">
      <c r="A137" s="661"/>
      <c r="B137" s="465"/>
      <c r="C137" s="466"/>
      <c r="D137" s="467"/>
      <c r="E137" s="461"/>
      <c r="F137" s="746"/>
      <c r="G137" s="460"/>
      <c r="H137" s="746"/>
      <c r="I137" s="460"/>
      <c r="J137" s="447"/>
      <c r="K137" s="449"/>
      <c r="L137" s="354"/>
    </row>
    <row r="138" spans="1:12" ht="12.75">
      <c r="A138" s="661"/>
      <c r="B138" s="465" t="s">
        <v>141</v>
      </c>
      <c r="C138" s="466"/>
      <c r="D138" s="467"/>
      <c r="E138" s="461"/>
      <c r="F138" s="746"/>
      <c r="G138" s="460" t="s">
        <v>142</v>
      </c>
      <c r="H138" s="746"/>
      <c r="I138" s="460" t="s">
        <v>142</v>
      </c>
      <c r="J138" s="446" t="s">
        <v>22</v>
      </c>
      <c r="K138" s="448" t="s">
        <v>91</v>
      </c>
      <c r="L138" s="354"/>
    </row>
    <row r="139" spans="1:12" ht="12.75">
      <c r="A139" s="661"/>
      <c r="B139" s="465"/>
      <c r="C139" s="466"/>
      <c r="D139" s="467"/>
      <c r="E139" s="461"/>
      <c r="F139" s="746"/>
      <c r="G139" s="460"/>
      <c r="H139" s="746"/>
      <c r="I139" s="460"/>
      <c r="J139" s="447"/>
      <c r="K139" s="449"/>
      <c r="L139" s="354"/>
    </row>
    <row r="140" spans="1:12" ht="12.75">
      <c r="A140" s="661"/>
      <c r="B140" s="465" t="s">
        <v>143</v>
      </c>
      <c r="C140" s="466"/>
      <c r="D140" s="467"/>
      <c r="E140" s="461"/>
      <c r="F140" s="746"/>
      <c r="G140" s="460" t="s">
        <v>140</v>
      </c>
      <c r="H140" s="746"/>
      <c r="I140" s="460" t="s">
        <v>19</v>
      </c>
      <c r="J140" s="446" t="s">
        <v>22</v>
      </c>
      <c r="K140" s="448" t="s">
        <v>91</v>
      </c>
      <c r="L140" s="354"/>
    </row>
    <row r="141" spans="1:12" ht="12.75">
      <c r="A141" s="661"/>
      <c r="B141" s="465"/>
      <c r="C141" s="466"/>
      <c r="D141" s="467"/>
      <c r="E141" s="461"/>
      <c r="F141" s="746"/>
      <c r="G141" s="460"/>
      <c r="H141" s="746"/>
      <c r="I141" s="460"/>
      <c r="J141" s="447"/>
      <c r="K141" s="449"/>
      <c r="L141" s="354"/>
    </row>
    <row r="142" spans="1:12" ht="12.75">
      <c r="A142" s="661"/>
      <c r="B142" s="426" t="s">
        <v>144</v>
      </c>
      <c r="C142" s="427"/>
      <c r="D142" s="428"/>
      <c r="E142" s="742"/>
      <c r="F142" s="743"/>
      <c r="G142" s="737" t="s">
        <v>140</v>
      </c>
      <c r="H142" s="743"/>
      <c r="I142" s="460" t="s">
        <v>19</v>
      </c>
      <c r="J142" s="422" t="s">
        <v>22</v>
      </c>
      <c r="K142" s="424" t="s">
        <v>91</v>
      </c>
      <c r="L142" s="354"/>
    </row>
    <row r="143" spans="1:12" ht="12.75">
      <c r="A143" s="661"/>
      <c r="B143" s="426"/>
      <c r="C143" s="427"/>
      <c r="D143" s="428"/>
      <c r="E143" s="742"/>
      <c r="F143" s="743"/>
      <c r="G143" s="737"/>
      <c r="H143" s="743"/>
      <c r="I143" s="460"/>
      <c r="J143" s="423"/>
      <c r="K143" s="425"/>
      <c r="L143" s="354"/>
    </row>
    <row r="144" spans="1:12" ht="12.75">
      <c r="A144" s="661"/>
      <c r="B144" s="426" t="s">
        <v>145</v>
      </c>
      <c r="C144" s="427"/>
      <c r="D144" s="428"/>
      <c r="E144" s="432">
        <v>441720</v>
      </c>
      <c r="F144" s="744">
        <v>220860</v>
      </c>
      <c r="G144" s="422" t="s">
        <v>28</v>
      </c>
      <c r="H144" s="744">
        <v>220860</v>
      </c>
      <c r="I144" s="460" t="s">
        <v>19</v>
      </c>
      <c r="J144" s="422" t="s">
        <v>22</v>
      </c>
      <c r="K144" s="424" t="s">
        <v>91</v>
      </c>
      <c r="L144" s="354"/>
    </row>
    <row r="145" spans="1:12" ht="12.75">
      <c r="A145" s="661"/>
      <c r="B145" s="426"/>
      <c r="C145" s="427"/>
      <c r="D145" s="428"/>
      <c r="E145" s="444"/>
      <c r="F145" s="745"/>
      <c r="G145" s="423"/>
      <c r="H145" s="745"/>
      <c r="I145" s="460"/>
      <c r="J145" s="423"/>
      <c r="K145" s="425"/>
      <c r="L145" s="354"/>
    </row>
    <row r="146" spans="1:12" ht="12.75">
      <c r="A146" s="661"/>
      <c r="B146" s="426" t="s">
        <v>146</v>
      </c>
      <c r="C146" s="427"/>
      <c r="D146" s="428"/>
      <c r="E146" s="432"/>
      <c r="F146" s="744"/>
      <c r="G146" s="422" t="s">
        <v>147</v>
      </c>
      <c r="H146" s="744"/>
      <c r="I146" s="446" t="s">
        <v>147</v>
      </c>
      <c r="J146" s="422" t="s">
        <v>22</v>
      </c>
      <c r="K146" s="424" t="s">
        <v>71</v>
      </c>
      <c r="L146" s="354"/>
    </row>
    <row r="147" spans="1:12" ht="12.75">
      <c r="A147" s="661"/>
      <c r="B147" s="426"/>
      <c r="C147" s="427"/>
      <c r="D147" s="428"/>
      <c r="E147" s="444"/>
      <c r="F147" s="745"/>
      <c r="G147" s="423"/>
      <c r="H147" s="745"/>
      <c r="I147" s="447"/>
      <c r="J147" s="423"/>
      <c r="K147" s="425"/>
      <c r="L147" s="354"/>
    </row>
    <row r="148" spans="1:12" ht="12.75">
      <c r="A148" s="661"/>
      <c r="B148" s="426" t="s">
        <v>148</v>
      </c>
      <c r="C148" s="427"/>
      <c r="D148" s="428"/>
      <c r="E148" s="742"/>
      <c r="F148" s="743"/>
      <c r="G148" s="737" t="s">
        <v>149</v>
      </c>
      <c r="H148" s="743"/>
      <c r="I148" s="460" t="s">
        <v>147</v>
      </c>
      <c r="J148" s="737" t="s">
        <v>22</v>
      </c>
      <c r="K148" s="738" t="s">
        <v>91</v>
      </c>
      <c r="L148" s="354"/>
    </row>
    <row r="149" spans="1:12" ht="12.75">
      <c r="A149" s="661"/>
      <c r="B149" s="426"/>
      <c r="C149" s="427"/>
      <c r="D149" s="428"/>
      <c r="E149" s="742"/>
      <c r="F149" s="743"/>
      <c r="G149" s="737"/>
      <c r="H149" s="743"/>
      <c r="I149" s="494"/>
      <c r="J149" s="737"/>
      <c r="K149" s="738"/>
      <c r="L149" s="354"/>
    </row>
    <row r="150" spans="1:12" ht="12.75">
      <c r="A150" s="661"/>
      <c r="B150" s="731" t="s">
        <v>344</v>
      </c>
      <c r="C150" s="732"/>
      <c r="D150" s="733"/>
      <c r="E150" s="150">
        <v>11615701</v>
      </c>
      <c r="F150" s="151">
        <v>8130990</v>
      </c>
      <c r="G150" s="152" t="s">
        <v>9</v>
      </c>
      <c r="H150" s="153">
        <v>3484711</v>
      </c>
      <c r="I150" s="21" t="s">
        <v>19</v>
      </c>
      <c r="J150" s="21" t="s">
        <v>123</v>
      </c>
      <c r="K150" s="154" t="s">
        <v>91</v>
      </c>
      <c r="L150" s="354"/>
    </row>
    <row r="151" spans="1:12" ht="12.75">
      <c r="A151" s="661"/>
      <c r="B151" s="739" t="s">
        <v>150</v>
      </c>
      <c r="C151" s="740"/>
      <c r="D151" s="741"/>
      <c r="E151" s="150">
        <v>5793240</v>
      </c>
      <c r="F151" s="151">
        <v>2896620</v>
      </c>
      <c r="G151" s="152" t="s">
        <v>151</v>
      </c>
      <c r="H151" s="153">
        <v>2896620</v>
      </c>
      <c r="I151" s="21" t="s">
        <v>19</v>
      </c>
      <c r="J151" s="21" t="s">
        <v>22</v>
      </c>
      <c r="K151" s="154" t="s">
        <v>91</v>
      </c>
      <c r="L151" s="354"/>
    </row>
    <row r="152" spans="1:12" ht="12.75">
      <c r="A152" s="661"/>
      <c r="B152" s="739" t="s">
        <v>152</v>
      </c>
      <c r="C152" s="740"/>
      <c r="D152" s="741"/>
      <c r="E152" s="150"/>
      <c r="F152" s="151"/>
      <c r="G152" s="152" t="s">
        <v>153</v>
      </c>
      <c r="H152" s="153"/>
      <c r="I152" s="21" t="s">
        <v>153</v>
      </c>
      <c r="J152" s="21" t="s">
        <v>26</v>
      </c>
      <c r="K152" s="154" t="s">
        <v>92</v>
      </c>
      <c r="L152" s="354"/>
    </row>
    <row r="153" spans="1:12" ht="12.75">
      <c r="A153" s="661"/>
      <c r="B153" s="739" t="s">
        <v>154</v>
      </c>
      <c r="C153" s="740"/>
      <c r="D153" s="741"/>
      <c r="E153" s="150">
        <v>1168251</v>
      </c>
      <c r="F153" s="151">
        <v>817775</v>
      </c>
      <c r="G153" s="152" t="s">
        <v>9</v>
      </c>
      <c r="H153" s="153">
        <v>350476</v>
      </c>
      <c r="I153" s="21" t="s">
        <v>19</v>
      </c>
      <c r="J153" s="21" t="s">
        <v>113</v>
      </c>
      <c r="K153" s="154" t="s">
        <v>92</v>
      </c>
      <c r="L153" s="354"/>
    </row>
    <row r="154" spans="1:12" ht="12.75">
      <c r="A154" s="661"/>
      <c r="B154" s="731" t="s">
        <v>155</v>
      </c>
      <c r="C154" s="732"/>
      <c r="D154" s="733"/>
      <c r="E154" s="150">
        <v>277560</v>
      </c>
      <c r="F154" s="151">
        <v>138780</v>
      </c>
      <c r="G154" s="152" t="s">
        <v>11</v>
      </c>
      <c r="H154" s="153">
        <v>138780</v>
      </c>
      <c r="I154" s="21" t="s">
        <v>19</v>
      </c>
      <c r="J154" s="21" t="s">
        <v>26</v>
      </c>
      <c r="K154" s="154" t="s">
        <v>92</v>
      </c>
      <c r="L154" s="354"/>
    </row>
    <row r="155" spans="1:12" ht="13.5" thickBot="1">
      <c r="A155" s="662"/>
      <c r="B155" s="734" t="s">
        <v>156</v>
      </c>
      <c r="C155" s="735"/>
      <c r="D155" s="736"/>
      <c r="E155" s="155"/>
      <c r="F155" s="156"/>
      <c r="G155" s="105" t="s">
        <v>140</v>
      </c>
      <c r="H155" s="157"/>
      <c r="I155" s="31" t="s">
        <v>19</v>
      </c>
      <c r="J155" s="31" t="s">
        <v>129</v>
      </c>
      <c r="K155" s="158" t="s">
        <v>112</v>
      </c>
      <c r="L155" s="355"/>
    </row>
    <row r="156" spans="1:12" ht="12.75">
      <c r="A156" s="110"/>
      <c r="B156" s="32"/>
      <c r="C156" s="32"/>
      <c r="D156" s="32"/>
      <c r="E156" s="111"/>
      <c r="F156" s="111"/>
      <c r="G156" s="32"/>
      <c r="H156" s="112"/>
      <c r="I156" s="113"/>
      <c r="J156" s="32"/>
      <c r="K156" s="32"/>
      <c r="L156" s="32"/>
    </row>
    <row r="157" spans="1:12" ht="13.5" thickBot="1">
      <c r="A157" s="110"/>
      <c r="B157" s="32"/>
      <c r="C157" s="32"/>
      <c r="D157" s="32"/>
      <c r="E157" s="111"/>
      <c r="F157" s="111"/>
      <c r="G157" s="32"/>
      <c r="H157" s="112"/>
      <c r="I157" s="113"/>
      <c r="J157" s="32"/>
      <c r="K157" s="32"/>
      <c r="L157" s="32"/>
    </row>
    <row r="158" spans="1:12" ht="12.75">
      <c r="A158" s="660" t="s">
        <v>167</v>
      </c>
      <c r="B158" s="472" t="s">
        <v>158</v>
      </c>
      <c r="C158" s="473"/>
      <c r="D158" s="474"/>
      <c r="E158" s="475">
        <v>5144190.8</v>
      </c>
      <c r="F158" s="538">
        <v>3428407.92</v>
      </c>
      <c r="G158" s="692" t="s">
        <v>9</v>
      </c>
      <c r="H158" s="538">
        <v>1716011.88</v>
      </c>
      <c r="I158" s="692" t="s">
        <v>334</v>
      </c>
      <c r="J158" s="724" t="s">
        <v>169</v>
      </c>
      <c r="K158" s="726" t="s">
        <v>170</v>
      </c>
      <c r="L158" s="728">
        <v>1</v>
      </c>
    </row>
    <row r="159" spans="1:12" ht="12.75">
      <c r="A159" s="661"/>
      <c r="B159" s="453"/>
      <c r="C159" s="454"/>
      <c r="D159" s="455"/>
      <c r="E159" s="476"/>
      <c r="F159" s="478"/>
      <c r="G159" s="554"/>
      <c r="H159" s="478"/>
      <c r="I159" s="554"/>
      <c r="J159" s="725"/>
      <c r="K159" s="727"/>
      <c r="L159" s="729"/>
    </row>
    <row r="160" spans="1:12" ht="12.75">
      <c r="A160" s="661"/>
      <c r="B160" s="704" t="s">
        <v>159</v>
      </c>
      <c r="C160" s="705"/>
      <c r="D160" s="706"/>
      <c r="E160" s="711"/>
      <c r="F160" s="720"/>
      <c r="G160" s="722"/>
      <c r="H160" s="720"/>
      <c r="I160" s="632" t="s">
        <v>334</v>
      </c>
      <c r="J160" s="446"/>
      <c r="K160" s="448">
        <v>2003</v>
      </c>
      <c r="L160" s="729"/>
    </row>
    <row r="161" spans="1:12" ht="12.75">
      <c r="A161" s="661"/>
      <c r="B161" s="640"/>
      <c r="C161" s="641"/>
      <c r="D161" s="642"/>
      <c r="E161" s="711"/>
      <c r="F161" s="720"/>
      <c r="G161" s="722"/>
      <c r="H161" s="720"/>
      <c r="I161" s="633"/>
      <c r="J161" s="447"/>
      <c r="K161" s="449"/>
      <c r="L161" s="729"/>
    </row>
    <row r="162" spans="1:12" ht="12.75">
      <c r="A162" s="661"/>
      <c r="B162" s="712" t="s">
        <v>160</v>
      </c>
      <c r="C162" s="713"/>
      <c r="D162" s="714"/>
      <c r="E162" s="711"/>
      <c r="F162" s="720"/>
      <c r="G162" s="722"/>
      <c r="H162" s="720"/>
      <c r="I162" s="632" t="s">
        <v>161</v>
      </c>
      <c r="J162" s="446"/>
      <c r="K162" s="448">
        <v>2008</v>
      </c>
      <c r="L162" s="729"/>
    </row>
    <row r="163" spans="1:12" ht="12.75">
      <c r="A163" s="661"/>
      <c r="B163" s="712"/>
      <c r="C163" s="713"/>
      <c r="D163" s="714"/>
      <c r="E163" s="711"/>
      <c r="F163" s="720"/>
      <c r="G163" s="722"/>
      <c r="H163" s="720"/>
      <c r="I163" s="633"/>
      <c r="J163" s="447"/>
      <c r="K163" s="449"/>
      <c r="L163" s="729"/>
    </row>
    <row r="164" spans="1:12" ht="12.75">
      <c r="A164" s="661"/>
      <c r="B164" s="712" t="s">
        <v>162</v>
      </c>
      <c r="C164" s="713"/>
      <c r="D164" s="714"/>
      <c r="E164" s="711"/>
      <c r="F164" s="720"/>
      <c r="G164" s="722"/>
      <c r="H164" s="720"/>
      <c r="I164" s="632" t="s">
        <v>168</v>
      </c>
      <c r="J164" s="446"/>
      <c r="K164" s="448">
        <v>2007</v>
      </c>
      <c r="L164" s="729"/>
    </row>
    <row r="165" spans="1:12" ht="12.75">
      <c r="A165" s="661"/>
      <c r="B165" s="712"/>
      <c r="C165" s="713"/>
      <c r="D165" s="714"/>
      <c r="E165" s="711"/>
      <c r="F165" s="720"/>
      <c r="G165" s="722"/>
      <c r="H165" s="720"/>
      <c r="I165" s="633"/>
      <c r="J165" s="447"/>
      <c r="K165" s="449"/>
      <c r="L165" s="729"/>
    </row>
    <row r="166" spans="1:12" ht="12.75">
      <c r="A166" s="661"/>
      <c r="B166" s="712" t="s">
        <v>163</v>
      </c>
      <c r="C166" s="713"/>
      <c r="D166" s="714"/>
      <c r="E166" s="711"/>
      <c r="F166" s="720"/>
      <c r="G166" s="722"/>
      <c r="H166" s="720"/>
      <c r="I166" s="632" t="s">
        <v>164</v>
      </c>
      <c r="J166" s="446"/>
      <c r="K166" s="448">
        <v>1996</v>
      </c>
      <c r="L166" s="729"/>
    </row>
    <row r="167" spans="1:12" ht="12.75">
      <c r="A167" s="661"/>
      <c r="B167" s="712"/>
      <c r="C167" s="713"/>
      <c r="D167" s="714"/>
      <c r="E167" s="711"/>
      <c r="F167" s="720"/>
      <c r="G167" s="722"/>
      <c r="H167" s="720"/>
      <c r="I167" s="633"/>
      <c r="J167" s="447"/>
      <c r="K167" s="449"/>
      <c r="L167" s="729"/>
    </row>
    <row r="168" spans="1:12" ht="12.75">
      <c r="A168" s="661"/>
      <c r="B168" s="712" t="s">
        <v>165</v>
      </c>
      <c r="C168" s="713"/>
      <c r="D168" s="714"/>
      <c r="E168" s="718"/>
      <c r="F168" s="720"/>
      <c r="G168" s="722"/>
      <c r="H168" s="720"/>
      <c r="I168" s="460" t="s">
        <v>166</v>
      </c>
      <c r="J168" s="446">
        <v>2013</v>
      </c>
      <c r="K168" s="448">
        <v>2013</v>
      </c>
      <c r="L168" s="729"/>
    </row>
    <row r="169" spans="1:12" ht="13.5" thickBot="1">
      <c r="A169" s="662"/>
      <c r="B169" s="715"/>
      <c r="C169" s="716"/>
      <c r="D169" s="717"/>
      <c r="E169" s="719"/>
      <c r="F169" s="721"/>
      <c r="G169" s="723"/>
      <c r="H169" s="721"/>
      <c r="I169" s="492"/>
      <c r="J169" s="524"/>
      <c r="K169" s="526"/>
      <c r="L169" s="730"/>
    </row>
    <row r="170" spans="1:12" ht="12.75">
      <c r="A170" s="110"/>
      <c r="B170" s="32"/>
      <c r="C170" s="32"/>
      <c r="D170" s="32"/>
      <c r="E170" s="111"/>
      <c r="F170" s="111"/>
      <c r="G170" s="32"/>
      <c r="H170" s="112"/>
      <c r="I170" s="113"/>
      <c r="J170" s="32"/>
      <c r="K170" s="32"/>
      <c r="L170" s="32"/>
    </row>
    <row r="171" spans="1:12" ht="13.5" thickBot="1">
      <c r="A171" s="110"/>
      <c r="B171" s="32"/>
      <c r="C171" s="32"/>
      <c r="D171" s="32"/>
      <c r="E171" s="111"/>
      <c r="F171" s="111"/>
      <c r="G171" s="32"/>
      <c r="H171" s="112"/>
      <c r="I171" s="113"/>
      <c r="J171" s="32"/>
      <c r="K171" s="32"/>
      <c r="L171" s="32"/>
    </row>
    <row r="172" spans="1:12" ht="12.75">
      <c r="A172" s="660" t="s">
        <v>174</v>
      </c>
      <c r="B172" s="634" t="s">
        <v>171</v>
      </c>
      <c r="C172" s="635"/>
      <c r="D172" s="636"/>
      <c r="E172" s="475">
        <v>4484320</v>
      </c>
      <c r="F172" s="538">
        <v>3139000</v>
      </c>
      <c r="G172" s="481" t="s">
        <v>9</v>
      </c>
      <c r="H172" s="538">
        <v>1345000</v>
      </c>
      <c r="I172" s="481" t="s">
        <v>335</v>
      </c>
      <c r="J172" s="539" t="s">
        <v>172</v>
      </c>
      <c r="K172" s="534" t="s">
        <v>14</v>
      </c>
      <c r="L172" s="353">
        <v>2</v>
      </c>
    </row>
    <row r="173" spans="1:12" ht="12.75">
      <c r="A173" s="661"/>
      <c r="B173" s="640"/>
      <c r="C173" s="641"/>
      <c r="D173" s="642"/>
      <c r="E173" s="476"/>
      <c r="F173" s="478"/>
      <c r="G173" s="480"/>
      <c r="H173" s="478"/>
      <c r="I173" s="480"/>
      <c r="J173" s="483"/>
      <c r="K173" s="464"/>
      <c r="L173" s="354"/>
    </row>
    <row r="174" spans="1:12" ht="12.75">
      <c r="A174" s="661"/>
      <c r="B174" s="704" t="s">
        <v>173</v>
      </c>
      <c r="C174" s="705"/>
      <c r="D174" s="706"/>
      <c r="E174" s="461">
        <v>3186680</v>
      </c>
      <c r="F174" s="710">
        <v>1593000</v>
      </c>
      <c r="G174" s="460" t="s">
        <v>11</v>
      </c>
      <c r="H174" s="462">
        <v>1593000</v>
      </c>
      <c r="I174" s="460" t="s">
        <v>335</v>
      </c>
      <c r="J174" s="446" t="s">
        <v>172</v>
      </c>
      <c r="K174" s="448" t="s">
        <v>14</v>
      </c>
      <c r="L174" s="354"/>
    </row>
    <row r="175" spans="1:12" ht="13.5" thickBot="1">
      <c r="A175" s="662"/>
      <c r="B175" s="707"/>
      <c r="C175" s="708"/>
      <c r="D175" s="709"/>
      <c r="E175" s="490"/>
      <c r="F175" s="566"/>
      <c r="G175" s="492"/>
      <c r="H175" s="491"/>
      <c r="I175" s="492"/>
      <c r="J175" s="524"/>
      <c r="K175" s="526"/>
      <c r="L175" s="355"/>
    </row>
    <row r="176" spans="1:12" ht="12.75">
      <c r="A176" s="110"/>
      <c r="B176" s="32"/>
      <c r="C176" s="32"/>
      <c r="D176" s="32"/>
      <c r="E176" s="111"/>
      <c r="F176" s="111"/>
      <c r="G176" s="32"/>
      <c r="H176" s="112"/>
      <c r="I176" s="113"/>
      <c r="J176" s="32"/>
      <c r="K176" s="32"/>
      <c r="L176" s="32"/>
    </row>
    <row r="177" spans="1:12" ht="13.5" thickBot="1">
      <c r="A177" s="110"/>
      <c r="B177" s="32"/>
      <c r="C177" s="32"/>
      <c r="D177" s="32"/>
      <c r="E177" s="111"/>
      <c r="F177" s="111"/>
      <c r="G177" s="32"/>
      <c r="H177" s="112"/>
      <c r="I177" s="113"/>
      <c r="J177" s="32"/>
      <c r="K177" s="32"/>
      <c r="L177" s="32"/>
    </row>
    <row r="178" spans="1:12" ht="12.75">
      <c r="A178" s="660" t="s">
        <v>178</v>
      </c>
      <c r="B178" s="472" t="s">
        <v>175</v>
      </c>
      <c r="C178" s="473"/>
      <c r="D178" s="474"/>
      <c r="E178" s="475">
        <v>2380837.5</v>
      </c>
      <c r="F178" s="538">
        <v>1190418</v>
      </c>
      <c r="G178" s="479" t="s">
        <v>11</v>
      </c>
      <c r="H178" s="538">
        <v>1190419.5</v>
      </c>
      <c r="I178" s="553" t="s">
        <v>335</v>
      </c>
      <c r="J178" s="544" t="s">
        <v>176</v>
      </c>
      <c r="K178" s="546" t="s">
        <v>177</v>
      </c>
      <c r="L178" s="353">
        <v>1</v>
      </c>
    </row>
    <row r="179" spans="1:12" ht="13.5" thickBot="1">
      <c r="A179" s="662"/>
      <c r="B179" s="562"/>
      <c r="C179" s="563"/>
      <c r="D179" s="564"/>
      <c r="E179" s="565"/>
      <c r="F179" s="566"/>
      <c r="G179" s="567"/>
      <c r="H179" s="566"/>
      <c r="I179" s="556"/>
      <c r="J179" s="536"/>
      <c r="K179" s="519"/>
      <c r="L179" s="355"/>
    </row>
    <row r="180" spans="1:12" ht="12.75">
      <c r="A180" s="110"/>
      <c r="B180" s="32"/>
      <c r="C180" s="32"/>
      <c r="D180" s="32"/>
      <c r="E180" s="111"/>
      <c r="F180" s="111"/>
      <c r="G180" s="32"/>
      <c r="H180" s="112"/>
      <c r="I180" s="113"/>
      <c r="J180" s="32"/>
      <c r="K180" s="32"/>
      <c r="L180" s="32"/>
    </row>
    <row r="181" spans="1:12" ht="13.5" thickBot="1">
      <c r="A181" s="110"/>
      <c r="B181" s="32"/>
      <c r="C181" s="32"/>
      <c r="D181" s="32"/>
      <c r="E181" s="111"/>
      <c r="F181" s="111"/>
      <c r="G181" s="32"/>
      <c r="H181" s="112"/>
      <c r="I181" s="113"/>
      <c r="J181" s="32"/>
      <c r="K181" s="32"/>
      <c r="L181" s="32"/>
    </row>
    <row r="182" spans="1:12" ht="12.75">
      <c r="A182" s="660" t="s">
        <v>197</v>
      </c>
      <c r="B182" s="696" t="s">
        <v>179</v>
      </c>
      <c r="C182" s="697"/>
      <c r="D182" s="698"/>
      <c r="E182" s="699"/>
      <c r="F182" s="701"/>
      <c r="G182" s="703"/>
      <c r="H182" s="701"/>
      <c r="I182" s="692" t="s">
        <v>19</v>
      </c>
      <c r="J182" s="649" t="s">
        <v>180</v>
      </c>
      <c r="K182" s="652" t="s">
        <v>180</v>
      </c>
      <c r="L182" s="353">
        <v>4</v>
      </c>
    </row>
    <row r="183" spans="1:12" ht="12.75">
      <c r="A183" s="661"/>
      <c r="B183" s="693"/>
      <c r="C183" s="694"/>
      <c r="D183" s="695"/>
      <c r="E183" s="700"/>
      <c r="F183" s="702"/>
      <c r="G183" s="689"/>
      <c r="H183" s="702"/>
      <c r="I183" s="633"/>
      <c r="J183" s="651"/>
      <c r="K183" s="654"/>
      <c r="L183" s="354"/>
    </row>
    <row r="184" spans="1:12" ht="12.75">
      <c r="A184" s="661"/>
      <c r="B184" s="693" t="s">
        <v>181</v>
      </c>
      <c r="C184" s="694"/>
      <c r="D184" s="695"/>
      <c r="E184" s="686"/>
      <c r="F184" s="687"/>
      <c r="G184" s="691" t="s">
        <v>27</v>
      </c>
      <c r="H184" s="687"/>
      <c r="I184" s="691" t="s">
        <v>182</v>
      </c>
      <c r="J184" s="656" t="s">
        <v>183</v>
      </c>
      <c r="K184" s="658" t="s">
        <v>184</v>
      </c>
      <c r="L184" s="354"/>
    </row>
    <row r="185" spans="1:12" ht="12.75">
      <c r="A185" s="661"/>
      <c r="B185" s="680"/>
      <c r="C185" s="681"/>
      <c r="D185" s="682"/>
      <c r="E185" s="686"/>
      <c r="F185" s="687"/>
      <c r="G185" s="691"/>
      <c r="H185" s="687"/>
      <c r="I185" s="691"/>
      <c r="J185" s="651"/>
      <c r="K185" s="654"/>
      <c r="L185" s="354"/>
    </row>
    <row r="186" spans="1:12" ht="12.75">
      <c r="A186" s="661"/>
      <c r="B186" s="680" t="s">
        <v>185</v>
      </c>
      <c r="C186" s="681"/>
      <c r="D186" s="682"/>
      <c r="E186" s="686"/>
      <c r="F186" s="687"/>
      <c r="G186" s="691" t="s">
        <v>10</v>
      </c>
      <c r="H186" s="687"/>
      <c r="I186" s="460" t="s">
        <v>19</v>
      </c>
      <c r="J186" s="656" t="s">
        <v>186</v>
      </c>
      <c r="K186" s="658" t="s">
        <v>186</v>
      </c>
      <c r="L186" s="354"/>
    </row>
    <row r="187" spans="1:12" ht="12.75">
      <c r="A187" s="661"/>
      <c r="B187" s="680"/>
      <c r="C187" s="681"/>
      <c r="D187" s="682"/>
      <c r="E187" s="686"/>
      <c r="F187" s="687"/>
      <c r="G187" s="691"/>
      <c r="H187" s="687"/>
      <c r="I187" s="460"/>
      <c r="J187" s="651"/>
      <c r="K187" s="654"/>
      <c r="L187" s="354"/>
    </row>
    <row r="188" spans="1:12" ht="12.75">
      <c r="A188" s="661"/>
      <c r="B188" s="680" t="s">
        <v>187</v>
      </c>
      <c r="C188" s="681"/>
      <c r="D188" s="682"/>
      <c r="E188" s="686"/>
      <c r="F188" s="687"/>
      <c r="G188" s="691" t="s">
        <v>11</v>
      </c>
      <c r="H188" s="687"/>
      <c r="I188" s="460" t="s">
        <v>19</v>
      </c>
      <c r="J188" s="656" t="s">
        <v>188</v>
      </c>
      <c r="K188" s="658">
        <v>2012</v>
      </c>
      <c r="L188" s="354"/>
    </row>
    <row r="189" spans="1:12" ht="12.75">
      <c r="A189" s="661"/>
      <c r="B189" s="680"/>
      <c r="C189" s="681"/>
      <c r="D189" s="682"/>
      <c r="E189" s="686"/>
      <c r="F189" s="687"/>
      <c r="G189" s="691"/>
      <c r="H189" s="687"/>
      <c r="I189" s="460"/>
      <c r="J189" s="651"/>
      <c r="K189" s="654"/>
      <c r="L189" s="354"/>
    </row>
    <row r="190" spans="1:12" ht="12.75">
      <c r="A190" s="661"/>
      <c r="B190" s="680" t="s">
        <v>189</v>
      </c>
      <c r="C190" s="681"/>
      <c r="D190" s="682"/>
      <c r="E190" s="686"/>
      <c r="F190" s="687"/>
      <c r="G190" s="690"/>
      <c r="H190" s="687"/>
      <c r="I190" s="688" t="s">
        <v>190</v>
      </c>
      <c r="J190" s="656" t="s">
        <v>186</v>
      </c>
      <c r="K190" s="658" t="s">
        <v>186</v>
      </c>
      <c r="L190" s="354"/>
    </row>
    <row r="191" spans="1:12" ht="12.75">
      <c r="A191" s="661"/>
      <c r="B191" s="680"/>
      <c r="C191" s="681"/>
      <c r="D191" s="682"/>
      <c r="E191" s="686"/>
      <c r="F191" s="687"/>
      <c r="G191" s="690"/>
      <c r="H191" s="687"/>
      <c r="I191" s="689"/>
      <c r="J191" s="651"/>
      <c r="K191" s="654"/>
      <c r="L191" s="354"/>
    </row>
    <row r="192" spans="1:12" ht="12.75">
      <c r="A192" s="661"/>
      <c r="B192" s="680" t="s">
        <v>191</v>
      </c>
      <c r="C192" s="681"/>
      <c r="D192" s="682"/>
      <c r="E192" s="686"/>
      <c r="F192" s="687"/>
      <c r="G192" s="688" t="s">
        <v>198</v>
      </c>
      <c r="H192" s="687"/>
      <c r="I192" s="688" t="s">
        <v>190</v>
      </c>
      <c r="J192" s="656" t="s">
        <v>180</v>
      </c>
      <c r="K192" s="658" t="s">
        <v>180</v>
      </c>
      <c r="L192" s="354"/>
    </row>
    <row r="193" spans="1:12" ht="13.5" thickBot="1">
      <c r="A193" s="661"/>
      <c r="B193" s="683"/>
      <c r="C193" s="684"/>
      <c r="D193" s="685"/>
      <c r="E193" s="686"/>
      <c r="F193" s="687"/>
      <c r="G193" s="689"/>
      <c r="H193" s="687"/>
      <c r="I193" s="689"/>
      <c r="J193" s="651"/>
      <c r="K193" s="654"/>
      <c r="L193" s="354"/>
    </row>
    <row r="194" spans="1:12" ht="12.75">
      <c r="A194" s="661"/>
      <c r="B194" s="168" t="s">
        <v>192</v>
      </c>
      <c r="C194" s="169"/>
      <c r="D194" s="169"/>
      <c r="E194" s="169"/>
      <c r="F194" s="169"/>
      <c r="G194" s="169"/>
      <c r="H194" s="169"/>
      <c r="I194" s="169"/>
      <c r="J194" s="169"/>
      <c r="K194" s="170"/>
      <c r="L194" s="354"/>
    </row>
    <row r="195" spans="1:12" ht="13.5" thickBot="1">
      <c r="A195" s="661"/>
      <c r="B195" s="168"/>
      <c r="C195" s="169"/>
      <c r="D195" s="169"/>
      <c r="E195" s="169"/>
      <c r="F195" s="169"/>
      <c r="G195" s="169"/>
      <c r="H195" s="169"/>
      <c r="I195" s="169"/>
      <c r="J195" s="169"/>
      <c r="K195" s="170"/>
      <c r="L195" s="354"/>
    </row>
    <row r="196" spans="1:12" ht="12.75">
      <c r="A196" s="661"/>
      <c r="B196" s="674" t="s">
        <v>193</v>
      </c>
      <c r="C196" s="675"/>
      <c r="D196" s="676"/>
      <c r="E196" s="511">
        <v>2400000</v>
      </c>
      <c r="F196" s="493">
        <v>1680000</v>
      </c>
      <c r="G196" s="514" t="s">
        <v>28</v>
      </c>
      <c r="H196" s="493">
        <v>720000</v>
      </c>
      <c r="I196" s="632" t="s">
        <v>19</v>
      </c>
      <c r="J196" s="656" t="s">
        <v>13</v>
      </c>
      <c r="K196" s="658" t="s">
        <v>36</v>
      </c>
      <c r="L196" s="354"/>
    </row>
    <row r="197" spans="1:12" ht="12.75">
      <c r="A197" s="661"/>
      <c r="B197" s="677"/>
      <c r="C197" s="678"/>
      <c r="D197" s="679"/>
      <c r="E197" s="511"/>
      <c r="F197" s="493"/>
      <c r="G197" s="514"/>
      <c r="H197" s="493"/>
      <c r="I197" s="633"/>
      <c r="J197" s="651"/>
      <c r="K197" s="654"/>
      <c r="L197" s="354"/>
    </row>
    <row r="198" spans="1:12" ht="12.75">
      <c r="A198" s="661"/>
      <c r="B198" s="663" t="s">
        <v>194</v>
      </c>
      <c r="C198" s="664"/>
      <c r="D198" s="665"/>
      <c r="E198" s="673">
        <v>5437000</v>
      </c>
      <c r="F198" s="671">
        <v>3806000</v>
      </c>
      <c r="G198" s="672" t="s">
        <v>9</v>
      </c>
      <c r="H198" s="671">
        <v>1631000</v>
      </c>
      <c r="I198" s="632" t="s">
        <v>19</v>
      </c>
      <c r="J198" s="656" t="s">
        <v>199</v>
      </c>
      <c r="K198" s="658" t="s">
        <v>34</v>
      </c>
      <c r="L198" s="354"/>
    </row>
    <row r="199" spans="1:12" ht="12.75">
      <c r="A199" s="661"/>
      <c r="B199" s="663"/>
      <c r="C199" s="664"/>
      <c r="D199" s="665"/>
      <c r="E199" s="673"/>
      <c r="F199" s="478"/>
      <c r="G199" s="554"/>
      <c r="H199" s="478"/>
      <c r="I199" s="633"/>
      <c r="J199" s="651"/>
      <c r="K199" s="654"/>
      <c r="L199" s="354"/>
    </row>
    <row r="200" spans="1:12" ht="12.75">
      <c r="A200" s="661"/>
      <c r="B200" s="663" t="s">
        <v>195</v>
      </c>
      <c r="C200" s="664"/>
      <c r="D200" s="665"/>
      <c r="E200" s="669">
        <v>4126000</v>
      </c>
      <c r="F200" s="671">
        <v>2888000</v>
      </c>
      <c r="G200" s="672" t="s">
        <v>9</v>
      </c>
      <c r="H200" s="671">
        <v>1238000</v>
      </c>
      <c r="I200" s="632" t="s">
        <v>19</v>
      </c>
      <c r="J200" s="656" t="s">
        <v>200</v>
      </c>
      <c r="K200" s="658" t="s">
        <v>125</v>
      </c>
      <c r="L200" s="354"/>
    </row>
    <row r="201" spans="1:12" ht="12.75">
      <c r="A201" s="661"/>
      <c r="B201" s="663"/>
      <c r="C201" s="664"/>
      <c r="D201" s="665"/>
      <c r="E201" s="670"/>
      <c r="F201" s="478"/>
      <c r="G201" s="554"/>
      <c r="H201" s="478"/>
      <c r="I201" s="633"/>
      <c r="J201" s="651"/>
      <c r="K201" s="654"/>
      <c r="L201" s="354"/>
    </row>
    <row r="202" spans="1:12" ht="12.75">
      <c r="A202" s="661"/>
      <c r="B202" s="663" t="s">
        <v>196</v>
      </c>
      <c r="C202" s="664"/>
      <c r="D202" s="665"/>
      <c r="E202" s="511">
        <v>3330000</v>
      </c>
      <c r="F202" s="493">
        <v>2331000</v>
      </c>
      <c r="G202" s="514" t="s">
        <v>9</v>
      </c>
      <c r="H202" s="493">
        <v>999000</v>
      </c>
      <c r="I202" s="632" t="s">
        <v>19</v>
      </c>
      <c r="J202" s="656" t="s">
        <v>201</v>
      </c>
      <c r="K202" s="658" t="s">
        <v>114</v>
      </c>
      <c r="L202" s="354"/>
    </row>
    <row r="203" spans="1:12" ht="13.5" thickBot="1">
      <c r="A203" s="662"/>
      <c r="B203" s="666"/>
      <c r="C203" s="667"/>
      <c r="D203" s="668"/>
      <c r="E203" s="512"/>
      <c r="F203" s="513"/>
      <c r="G203" s="515"/>
      <c r="H203" s="513"/>
      <c r="I203" s="655"/>
      <c r="J203" s="657"/>
      <c r="K203" s="659"/>
      <c r="L203" s="355"/>
    </row>
    <row r="204" spans="1:12" ht="12.75">
      <c r="A204" s="110"/>
      <c r="B204" s="32"/>
      <c r="C204" s="32"/>
      <c r="D204" s="32"/>
      <c r="E204" s="111"/>
      <c r="F204" s="111"/>
      <c r="G204" s="32"/>
      <c r="H204" s="112"/>
      <c r="I204" s="113"/>
      <c r="J204" s="32"/>
      <c r="K204" s="32"/>
      <c r="L204" s="32"/>
    </row>
    <row r="205" spans="1:12" ht="13.5" thickBot="1">
      <c r="A205" s="110"/>
      <c r="B205" s="32"/>
      <c r="C205" s="32"/>
      <c r="D205" s="32"/>
      <c r="E205" s="111"/>
      <c r="F205" s="111"/>
      <c r="G205" s="32"/>
      <c r="H205" s="112"/>
      <c r="I205" s="113"/>
      <c r="J205" s="32"/>
      <c r="K205" s="32"/>
      <c r="L205" s="32"/>
    </row>
    <row r="206" spans="1:12" ht="12.75">
      <c r="A206" s="660" t="s">
        <v>210</v>
      </c>
      <c r="B206" s="472" t="s">
        <v>202</v>
      </c>
      <c r="C206" s="473"/>
      <c r="D206" s="474"/>
      <c r="E206" s="475">
        <v>8932372</v>
      </c>
      <c r="F206" s="538">
        <v>5669787</v>
      </c>
      <c r="G206" s="481" t="s">
        <v>9</v>
      </c>
      <c r="H206" s="538">
        <v>3262585</v>
      </c>
      <c r="I206" s="481" t="s">
        <v>19</v>
      </c>
      <c r="J206" s="539" t="s">
        <v>20</v>
      </c>
      <c r="K206" s="534" t="s">
        <v>203</v>
      </c>
      <c r="L206" s="353">
        <v>1</v>
      </c>
    </row>
    <row r="207" spans="1:12" ht="12.75">
      <c r="A207" s="661"/>
      <c r="B207" s="453"/>
      <c r="C207" s="454"/>
      <c r="D207" s="455"/>
      <c r="E207" s="476"/>
      <c r="F207" s="478"/>
      <c r="G207" s="480"/>
      <c r="H207" s="478"/>
      <c r="I207" s="480"/>
      <c r="J207" s="483"/>
      <c r="K207" s="464"/>
      <c r="L207" s="354"/>
    </row>
    <row r="208" spans="1:12" ht="12.75">
      <c r="A208" s="661"/>
      <c r="B208" s="465" t="s">
        <v>204</v>
      </c>
      <c r="C208" s="466"/>
      <c r="D208" s="467"/>
      <c r="E208" s="461"/>
      <c r="F208" s="462"/>
      <c r="G208" s="632" t="s">
        <v>205</v>
      </c>
      <c r="H208" s="462"/>
      <c r="I208" s="460" t="s">
        <v>19</v>
      </c>
      <c r="J208" s="446" t="s">
        <v>20</v>
      </c>
      <c r="K208" s="448" t="s">
        <v>26</v>
      </c>
      <c r="L208" s="354"/>
    </row>
    <row r="209" spans="1:12" ht="13.5" thickBot="1">
      <c r="A209" s="662"/>
      <c r="B209" s="531"/>
      <c r="C209" s="532"/>
      <c r="D209" s="533"/>
      <c r="E209" s="490"/>
      <c r="F209" s="491"/>
      <c r="G209" s="655"/>
      <c r="H209" s="491"/>
      <c r="I209" s="492"/>
      <c r="J209" s="524"/>
      <c r="K209" s="526"/>
      <c r="L209" s="355"/>
    </row>
    <row r="210" spans="1:12" ht="12.75">
      <c r="A210" s="110"/>
      <c r="B210" s="32"/>
      <c r="C210" s="32"/>
      <c r="D210" s="32"/>
      <c r="E210" s="111"/>
      <c r="F210" s="111"/>
      <c r="G210" s="32"/>
      <c r="H210" s="112"/>
      <c r="I210" s="113"/>
      <c r="J210" s="32"/>
      <c r="K210" s="32"/>
      <c r="L210" s="32"/>
    </row>
    <row r="211" spans="1:12" ht="13.5" thickBot="1">
      <c r="A211" s="110"/>
      <c r="B211" s="32"/>
      <c r="C211" s="32"/>
      <c r="D211" s="32"/>
      <c r="E211" s="111"/>
      <c r="F211" s="111"/>
      <c r="G211" s="32"/>
      <c r="H211" s="112"/>
      <c r="I211" s="113"/>
      <c r="J211" s="32"/>
      <c r="K211" s="32"/>
      <c r="L211" s="32"/>
    </row>
    <row r="212" spans="1:12" ht="12.75">
      <c r="A212" s="404" t="s">
        <v>222</v>
      </c>
      <c r="B212" s="634" t="s">
        <v>211</v>
      </c>
      <c r="C212" s="635"/>
      <c r="D212" s="636"/>
      <c r="E212" s="643">
        <v>2995000</v>
      </c>
      <c r="F212" s="39">
        <v>642000.5</v>
      </c>
      <c r="G212" s="37" t="s">
        <v>10</v>
      </c>
      <c r="H212" s="39">
        <v>642000.5</v>
      </c>
      <c r="I212" s="646" t="s">
        <v>19</v>
      </c>
      <c r="J212" s="649">
        <v>2013</v>
      </c>
      <c r="K212" s="652">
        <v>2014</v>
      </c>
      <c r="L212" s="388">
        <v>11</v>
      </c>
    </row>
    <row r="213" spans="1:12" ht="12.75">
      <c r="A213" s="405"/>
      <c r="B213" s="637"/>
      <c r="C213" s="638"/>
      <c r="D213" s="639"/>
      <c r="E213" s="644"/>
      <c r="F213" s="40">
        <v>580000</v>
      </c>
      <c r="G213" s="38" t="s">
        <v>11</v>
      </c>
      <c r="H213" s="40">
        <v>580000</v>
      </c>
      <c r="I213" s="647"/>
      <c r="J213" s="650"/>
      <c r="K213" s="653"/>
      <c r="L213" s="389"/>
    </row>
    <row r="214" spans="1:12" ht="12.75">
      <c r="A214" s="405"/>
      <c r="B214" s="640"/>
      <c r="C214" s="641"/>
      <c r="D214" s="642"/>
      <c r="E214" s="645"/>
      <c r="F214" s="40">
        <v>275000</v>
      </c>
      <c r="G214" s="29" t="s">
        <v>28</v>
      </c>
      <c r="H214" s="40">
        <v>275000</v>
      </c>
      <c r="I214" s="648"/>
      <c r="J214" s="651"/>
      <c r="K214" s="654"/>
      <c r="L214" s="389"/>
    </row>
    <row r="215" spans="1:12" ht="12.75">
      <c r="A215" s="405"/>
      <c r="B215" s="484" t="s">
        <v>212</v>
      </c>
      <c r="C215" s="485"/>
      <c r="D215" s="486"/>
      <c r="E215" s="461">
        <v>700000</v>
      </c>
      <c r="F215" s="462">
        <f>E215*0.5</f>
        <v>350000</v>
      </c>
      <c r="G215" s="632" t="s">
        <v>10</v>
      </c>
      <c r="H215" s="462">
        <f>E215-F215</f>
        <v>350000</v>
      </c>
      <c r="I215" s="460" t="s">
        <v>19</v>
      </c>
      <c r="J215" s="446">
        <v>2014</v>
      </c>
      <c r="K215" s="448">
        <v>2014</v>
      </c>
      <c r="L215" s="389"/>
    </row>
    <row r="216" spans="1:12" ht="12.75">
      <c r="A216" s="405"/>
      <c r="B216" s="484"/>
      <c r="C216" s="485"/>
      <c r="D216" s="486"/>
      <c r="E216" s="461"/>
      <c r="F216" s="462"/>
      <c r="G216" s="633"/>
      <c r="H216" s="462"/>
      <c r="I216" s="460"/>
      <c r="J216" s="447"/>
      <c r="K216" s="449"/>
      <c r="L216" s="389"/>
    </row>
    <row r="217" spans="1:12" ht="12.75">
      <c r="A217" s="405"/>
      <c r="B217" s="484" t="s">
        <v>213</v>
      </c>
      <c r="C217" s="485"/>
      <c r="D217" s="486"/>
      <c r="E217" s="461">
        <v>1600000</v>
      </c>
      <c r="F217" s="458">
        <f>E217*0.5</f>
        <v>800000</v>
      </c>
      <c r="G217" s="632" t="s">
        <v>223</v>
      </c>
      <c r="H217" s="458">
        <f>E217-F217</f>
        <v>800000</v>
      </c>
      <c r="I217" s="460" t="s">
        <v>19</v>
      </c>
      <c r="J217" s="446">
        <v>2015</v>
      </c>
      <c r="K217" s="448">
        <v>2015</v>
      </c>
      <c r="L217" s="389"/>
    </row>
    <row r="218" spans="1:12" ht="12.75">
      <c r="A218" s="405"/>
      <c r="B218" s="484"/>
      <c r="C218" s="485"/>
      <c r="D218" s="486"/>
      <c r="E218" s="461"/>
      <c r="F218" s="459"/>
      <c r="G218" s="633"/>
      <c r="H218" s="459"/>
      <c r="I218" s="460"/>
      <c r="J218" s="447"/>
      <c r="K218" s="449"/>
      <c r="L218" s="389"/>
    </row>
    <row r="219" spans="1:12" ht="12.75">
      <c r="A219" s="405"/>
      <c r="B219" s="484" t="s">
        <v>214</v>
      </c>
      <c r="C219" s="485"/>
      <c r="D219" s="486"/>
      <c r="E219" s="461">
        <v>4800000</v>
      </c>
      <c r="F219" s="462">
        <f>E219*0.7</f>
        <v>3360000</v>
      </c>
      <c r="G219" s="632" t="s">
        <v>9</v>
      </c>
      <c r="H219" s="462">
        <f>E219-F219</f>
        <v>1440000</v>
      </c>
      <c r="I219" s="460" t="s">
        <v>19</v>
      </c>
      <c r="J219" s="446">
        <v>2013</v>
      </c>
      <c r="K219" s="448">
        <v>2013</v>
      </c>
      <c r="L219" s="389"/>
    </row>
    <row r="220" spans="1:12" ht="12.75">
      <c r="A220" s="405"/>
      <c r="B220" s="484"/>
      <c r="C220" s="485"/>
      <c r="D220" s="486"/>
      <c r="E220" s="461"/>
      <c r="F220" s="462"/>
      <c r="G220" s="633"/>
      <c r="H220" s="462"/>
      <c r="I220" s="460"/>
      <c r="J220" s="447"/>
      <c r="K220" s="449"/>
      <c r="L220" s="389"/>
    </row>
    <row r="221" spans="1:12" ht="12.75">
      <c r="A221" s="405"/>
      <c r="B221" s="484" t="s">
        <v>215</v>
      </c>
      <c r="C221" s="485"/>
      <c r="D221" s="486"/>
      <c r="E221" s="461">
        <v>1200000</v>
      </c>
      <c r="F221" s="462">
        <f>E221*0.7</f>
        <v>840000</v>
      </c>
      <c r="G221" s="632" t="s">
        <v>9</v>
      </c>
      <c r="H221" s="462">
        <f>E221-F221</f>
        <v>360000</v>
      </c>
      <c r="I221" s="460" t="s">
        <v>19</v>
      </c>
      <c r="J221" s="446">
        <v>2015</v>
      </c>
      <c r="K221" s="448">
        <v>2015</v>
      </c>
      <c r="L221" s="389"/>
    </row>
    <row r="222" spans="1:12" ht="12.75">
      <c r="A222" s="405"/>
      <c r="B222" s="484"/>
      <c r="C222" s="485"/>
      <c r="D222" s="486"/>
      <c r="E222" s="461"/>
      <c r="F222" s="462"/>
      <c r="G222" s="633"/>
      <c r="H222" s="462"/>
      <c r="I222" s="460"/>
      <c r="J222" s="447"/>
      <c r="K222" s="449"/>
      <c r="L222" s="389"/>
    </row>
    <row r="223" spans="1:12" ht="12.75">
      <c r="A223" s="405"/>
      <c r="B223" s="484" t="s">
        <v>216</v>
      </c>
      <c r="C223" s="485"/>
      <c r="D223" s="486"/>
      <c r="E223" s="461">
        <v>350000</v>
      </c>
      <c r="F223" s="462">
        <f>E223*0.7</f>
        <v>244999.99999999997</v>
      </c>
      <c r="G223" s="632" t="s">
        <v>9</v>
      </c>
      <c r="H223" s="462">
        <f>E223-F223</f>
        <v>105000.00000000003</v>
      </c>
      <c r="I223" s="460" t="s">
        <v>19</v>
      </c>
      <c r="J223" s="446">
        <v>2015</v>
      </c>
      <c r="K223" s="448">
        <v>2015</v>
      </c>
      <c r="L223" s="389"/>
    </row>
    <row r="224" spans="1:12" ht="12.75">
      <c r="A224" s="405"/>
      <c r="B224" s="484"/>
      <c r="C224" s="485"/>
      <c r="D224" s="486"/>
      <c r="E224" s="461"/>
      <c r="F224" s="462"/>
      <c r="G224" s="633"/>
      <c r="H224" s="462"/>
      <c r="I224" s="460"/>
      <c r="J224" s="447"/>
      <c r="K224" s="449"/>
      <c r="L224" s="389"/>
    </row>
    <row r="225" spans="1:12" ht="12.75">
      <c r="A225" s="405"/>
      <c r="B225" s="484" t="s">
        <v>217</v>
      </c>
      <c r="C225" s="485"/>
      <c r="D225" s="486"/>
      <c r="E225" s="461">
        <v>850000</v>
      </c>
      <c r="F225" s="458">
        <f>E225*0.5</f>
        <v>425000</v>
      </c>
      <c r="G225" s="632" t="s">
        <v>11</v>
      </c>
      <c r="H225" s="462">
        <f>E225-F225</f>
        <v>425000</v>
      </c>
      <c r="I225" s="460" t="s">
        <v>19</v>
      </c>
      <c r="J225" s="446">
        <v>2014</v>
      </c>
      <c r="K225" s="448">
        <v>2014</v>
      </c>
      <c r="L225" s="389"/>
    </row>
    <row r="226" spans="1:12" ht="12.75">
      <c r="A226" s="405"/>
      <c r="B226" s="484"/>
      <c r="C226" s="485"/>
      <c r="D226" s="486"/>
      <c r="E226" s="461"/>
      <c r="F226" s="459"/>
      <c r="G226" s="633"/>
      <c r="H226" s="462"/>
      <c r="I226" s="460"/>
      <c r="J226" s="447"/>
      <c r="K226" s="449"/>
      <c r="L226" s="389"/>
    </row>
    <row r="227" spans="1:12" ht="12.75">
      <c r="A227" s="405"/>
      <c r="B227" s="484" t="s">
        <v>218</v>
      </c>
      <c r="C227" s="485"/>
      <c r="D227" s="486"/>
      <c r="E227" s="461">
        <v>550000</v>
      </c>
      <c r="F227" s="458">
        <f>E227*0.5</f>
        <v>275000</v>
      </c>
      <c r="G227" s="632" t="s">
        <v>224</v>
      </c>
      <c r="H227" s="462">
        <f>E227-F227</f>
        <v>275000</v>
      </c>
      <c r="I227" s="460" t="s">
        <v>19</v>
      </c>
      <c r="J227" s="446">
        <v>2014</v>
      </c>
      <c r="K227" s="448">
        <v>2014</v>
      </c>
      <c r="L227" s="389"/>
    </row>
    <row r="228" spans="1:12" ht="12.75">
      <c r="A228" s="405"/>
      <c r="B228" s="484"/>
      <c r="C228" s="485"/>
      <c r="D228" s="486"/>
      <c r="E228" s="461"/>
      <c r="F228" s="459"/>
      <c r="G228" s="633"/>
      <c r="H228" s="462"/>
      <c r="I228" s="460"/>
      <c r="J228" s="447"/>
      <c r="K228" s="449"/>
      <c r="L228" s="389"/>
    </row>
    <row r="229" spans="1:12" ht="12.75">
      <c r="A229" s="405"/>
      <c r="B229" s="484" t="s">
        <v>219</v>
      </c>
      <c r="C229" s="485"/>
      <c r="D229" s="486"/>
      <c r="E229" s="456"/>
      <c r="F229" s="458"/>
      <c r="G229" s="446"/>
      <c r="H229" s="458"/>
      <c r="I229" s="460" t="s">
        <v>19</v>
      </c>
      <c r="J229" s="446">
        <v>2014</v>
      </c>
      <c r="K229" s="448">
        <v>2015</v>
      </c>
      <c r="L229" s="389"/>
    </row>
    <row r="230" spans="1:12" ht="12.75">
      <c r="A230" s="405"/>
      <c r="B230" s="484"/>
      <c r="C230" s="485"/>
      <c r="D230" s="486"/>
      <c r="E230" s="457"/>
      <c r="F230" s="459"/>
      <c r="G230" s="447"/>
      <c r="H230" s="459"/>
      <c r="I230" s="460"/>
      <c r="J230" s="447"/>
      <c r="K230" s="449"/>
      <c r="L230" s="389"/>
    </row>
    <row r="231" spans="1:12" ht="12.75">
      <c r="A231" s="405"/>
      <c r="B231" s="484" t="s">
        <v>220</v>
      </c>
      <c r="C231" s="485"/>
      <c r="D231" s="486"/>
      <c r="E231" s="456"/>
      <c r="F231" s="458"/>
      <c r="G231" s="446"/>
      <c r="H231" s="458"/>
      <c r="I231" s="460" t="s">
        <v>19</v>
      </c>
      <c r="J231" s="446">
        <v>2014</v>
      </c>
      <c r="K231" s="448">
        <v>2015</v>
      </c>
      <c r="L231" s="389"/>
    </row>
    <row r="232" spans="1:12" ht="12.75">
      <c r="A232" s="405"/>
      <c r="B232" s="484"/>
      <c r="C232" s="485"/>
      <c r="D232" s="486"/>
      <c r="E232" s="457"/>
      <c r="F232" s="459"/>
      <c r="G232" s="447"/>
      <c r="H232" s="459"/>
      <c r="I232" s="460"/>
      <c r="J232" s="447"/>
      <c r="K232" s="449"/>
      <c r="L232" s="389"/>
    </row>
    <row r="233" spans="1:12" ht="12.75">
      <c r="A233" s="405"/>
      <c r="B233" s="484" t="s">
        <v>221</v>
      </c>
      <c r="C233" s="485"/>
      <c r="D233" s="486"/>
      <c r="E233" s="461">
        <v>230000</v>
      </c>
      <c r="F233" s="458">
        <f>E233*0.7</f>
        <v>161000</v>
      </c>
      <c r="G233" s="460" t="s">
        <v>28</v>
      </c>
      <c r="H233" s="462">
        <f>E233-F233</f>
        <v>69000</v>
      </c>
      <c r="I233" s="460" t="s">
        <v>19</v>
      </c>
      <c r="J233" s="446">
        <v>2014</v>
      </c>
      <c r="K233" s="448">
        <v>2014</v>
      </c>
      <c r="L233" s="389"/>
    </row>
    <row r="234" spans="1:12" ht="13.5" thickBot="1">
      <c r="A234" s="406"/>
      <c r="B234" s="487"/>
      <c r="C234" s="488"/>
      <c r="D234" s="489"/>
      <c r="E234" s="490"/>
      <c r="F234" s="541"/>
      <c r="G234" s="492"/>
      <c r="H234" s="491"/>
      <c r="I234" s="492"/>
      <c r="J234" s="524"/>
      <c r="K234" s="526"/>
      <c r="L234" s="390"/>
    </row>
    <row r="235" spans="1:12" ht="12.75">
      <c r="A235" s="110"/>
      <c r="B235" s="32"/>
      <c r="C235" s="32"/>
      <c r="D235" s="32"/>
      <c r="E235" s="111"/>
      <c r="F235" s="111"/>
      <c r="G235" s="32"/>
      <c r="H235" s="112"/>
      <c r="I235" s="113"/>
      <c r="J235" s="32"/>
      <c r="K235" s="32"/>
      <c r="L235" s="32"/>
    </row>
    <row r="236" spans="1:12" ht="13.5" thickBot="1">
      <c r="A236" s="110"/>
      <c r="B236" s="32"/>
      <c r="C236" s="32"/>
      <c r="D236" s="32"/>
      <c r="E236" s="111"/>
      <c r="F236" s="111"/>
      <c r="G236" s="32"/>
      <c r="H236" s="112"/>
      <c r="I236" s="113"/>
      <c r="J236" s="32"/>
      <c r="K236" s="32"/>
      <c r="L236" s="32"/>
    </row>
    <row r="237" spans="1:12" ht="12.75">
      <c r="A237" s="404" t="s">
        <v>235</v>
      </c>
      <c r="B237" s="472" t="s">
        <v>225</v>
      </c>
      <c r="C237" s="473"/>
      <c r="D237" s="474"/>
      <c r="E237" s="628">
        <v>3621000</v>
      </c>
      <c r="F237" s="538">
        <v>1810000</v>
      </c>
      <c r="G237" s="481" t="s">
        <v>11</v>
      </c>
      <c r="H237" s="538">
        <v>1810000</v>
      </c>
      <c r="I237" s="481" t="s">
        <v>11</v>
      </c>
      <c r="J237" s="626">
        <v>2013</v>
      </c>
      <c r="K237" s="522" t="s">
        <v>226</v>
      </c>
      <c r="L237" s="388">
        <v>1</v>
      </c>
    </row>
    <row r="238" spans="1:12" ht="12.75">
      <c r="A238" s="405"/>
      <c r="B238" s="453"/>
      <c r="C238" s="454"/>
      <c r="D238" s="455"/>
      <c r="E238" s="629"/>
      <c r="F238" s="478"/>
      <c r="G238" s="480"/>
      <c r="H238" s="478"/>
      <c r="I238" s="480"/>
      <c r="J238" s="627"/>
      <c r="K238" s="510"/>
      <c r="L238" s="389"/>
    </row>
    <row r="239" spans="1:12" ht="12.75">
      <c r="A239" s="405"/>
      <c r="B239" s="484" t="s">
        <v>227</v>
      </c>
      <c r="C239" s="466"/>
      <c r="D239" s="467"/>
      <c r="E239" s="620"/>
      <c r="F239" s="622"/>
      <c r="G239" s="460"/>
      <c r="H239" s="622"/>
      <c r="I239" s="460" t="s">
        <v>19</v>
      </c>
      <c r="J239" s="547">
        <v>2012</v>
      </c>
      <c r="K239" s="549">
        <v>2013</v>
      </c>
      <c r="L239" s="389"/>
    </row>
    <row r="240" spans="1:12" ht="12.75">
      <c r="A240" s="405"/>
      <c r="B240" s="465"/>
      <c r="C240" s="466"/>
      <c r="D240" s="467"/>
      <c r="E240" s="624"/>
      <c r="F240" s="625"/>
      <c r="G240" s="460"/>
      <c r="H240" s="625"/>
      <c r="I240" s="460"/>
      <c r="J240" s="548"/>
      <c r="K240" s="550"/>
      <c r="L240" s="389"/>
    </row>
    <row r="241" spans="1:12" ht="12.75">
      <c r="A241" s="405"/>
      <c r="B241" s="450" t="s">
        <v>228</v>
      </c>
      <c r="C241" s="451"/>
      <c r="D241" s="452"/>
      <c r="E241" s="620"/>
      <c r="F241" s="622"/>
      <c r="G241" s="460"/>
      <c r="H241" s="462"/>
      <c r="I241" s="460" t="s">
        <v>19</v>
      </c>
      <c r="J241" s="547">
        <v>2013</v>
      </c>
      <c r="K241" s="549" t="s">
        <v>226</v>
      </c>
      <c r="L241" s="389"/>
    </row>
    <row r="242" spans="1:12" ht="12.75">
      <c r="A242" s="405"/>
      <c r="B242" s="453"/>
      <c r="C242" s="454"/>
      <c r="D242" s="455"/>
      <c r="E242" s="624"/>
      <c r="F242" s="625"/>
      <c r="G242" s="460"/>
      <c r="H242" s="462"/>
      <c r="I242" s="460"/>
      <c r="J242" s="548"/>
      <c r="K242" s="550"/>
      <c r="L242" s="389"/>
    </row>
    <row r="243" spans="1:12" ht="12.75">
      <c r="A243" s="405"/>
      <c r="B243" s="450" t="s">
        <v>229</v>
      </c>
      <c r="C243" s="451"/>
      <c r="D243" s="452"/>
      <c r="E243" s="630"/>
      <c r="F243" s="622"/>
      <c r="G243" s="460"/>
      <c r="H243" s="622"/>
      <c r="I243" s="460" t="s">
        <v>19</v>
      </c>
      <c r="J243" s="547">
        <v>2013</v>
      </c>
      <c r="K243" s="549" t="s">
        <v>226</v>
      </c>
      <c r="L243" s="389"/>
    </row>
    <row r="244" spans="1:12" ht="12.75">
      <c r="A244" s="405"/>
      <c r="B244" s="453"/>
      <c r="C244" s="454"/>
      <c r="D244" s="455"/>
      <c r="E244" s="631"/>
      <c r="F244" s="625"/>
      <c r="G244" s="460"/>
      <c r="H244" s="625"/>
      <c r="I244" s="460"/>
      <c r="J244" s="548"/>
      <c r="K244" s="550"/>
      <c r="L244" s="389"/>
    </row>
    <row r="245" spans="1:12" ht="12.75">
      <c r="A245" s="405"/>
      <c r="B245" s="484" t="s">
        <v>230</v>
      </c>
      <c r="C245" s="466"/>
      <c r="D245" s="467"/>
      <c r="E245" s="620"/>
      <c r="F245" s="622"/>
      <c r="G245" s="460"/>
      <c r="H245" s="462"/>
      <c r="I245" s="460" t="s">
        <v>19</v>
      </c>
      <c r="J245" s="547">
        <v>2013</v>
      </c>
      <c r="K245" s="549" t="s">
        <v>226</v>
      </c>
      <c r="L245" s="389"/>
    </row>
    <row r="246" spans="1:12" ht="12.75">
      <c r="A246" s="405"/>
      <c r="B246" s="465"/>
      <c r="C246" s="466"/>
      <c r="D246" s="467"/>
      <c r="E246" s="624"/>
      <c r="F246" s="625"/>
      <c r="G246" s="460"/>
      <c r="H246" s="462"/>
      <c r="I246" s="460"/>
      <c r="J246" s="548"/>
      <c r="K246" s="550"/>
      <c r="L246" s="389"/>
    </row>
    <row r="247" spans="1:12" ht="12.75">
      <c r="A247" s="405"/>
      <c r="B247" s="450" t="s">
        <v>231</v>
      </c>
      <c r="C247" s="451"/>
      <c r="D247" s="452"/>
      <c r="E247" s="620"/>
      <c r="F247" s="622"/>
      <c r="G247" s="460"/>
      <c r="H247" s="462"/>
      <c r="I247" s="460" t="s">
        <v>19</v>
      </c>
      <c r="J247" s="547">
        <v>2013</v>
      </c>
      <c r="K247" s="549" t="s">
        <v>226</v>
      </c>
      <c r="L247" s="389"/>
    </row>
    <row r="248" spans="1:12" ht="12.75">
      <c r="A248" s="405"/>
      <c r="B248" s="453"/>
      <c r="C248" s="454"/>
      <c r="D248" s="455"/>
      <c r="E248" s="624"/>
      <c r="F248" s="625"/>
      <c r="G248" s="460"/>
      <c r="H248" s="462"/>
      <c r="I248" s="460"/>
      <c r="J248" s="548"/>
      <c r="K248" s="550"/>
      <c r="L248" s="389"/>
    </row>
    <row r="249" spans="1:12" ht="12.75">
      <c r="A249" s="405"/>
      <c r="B249" s="450" t="s">
        <v>232</v>
      </c>
      <c r="C249" s="451"/>
      <c r="D249" s="452"/>
      <c r="E249" s="620"/>
      <c r="F249" s="622"/>
      <c r="G249" s="446"/>
      <c r="H249" s="458"/>
      <c r="I249" s="460" t="s">
        <v>19</v>
      </c>
      <c r="J249" s="547">
        <v>2013</v>
      </c>
      <c r="K249" s="549" t="s">
        <v>226</v>
      </c>
      <c r="L249" s="389"/>
    </row>
    <row r="250" spans="1:12" ht="12.75">
      <c r="A250" s="405"/>
      <c r="B250" s="453"/>
      <c r="C250" s="454"/>
      <c r="D250" s="455"/>
      <c r="E250" s="624"/>
      <c r="F250" s="625"/>
      <c r="G250" s="447"/>
      <c r="H250" s="459"/>
      <c r="I250" s="460"/>
      <c r="J250" s="548"/>
      <c r="K250" s="550"/>
      <c r="L250" s="389"/>
    </row>
    <row r="251" spans="1:12" ht="12.75">
      <c r="A251" s="405"/>
      <c r="B251" s="450" t="s">
        <v>233</v>
      </c>
      <c r="C251" s="451"/>
      <c r="D251" s="452"/>
      <c r="E251" s="620"/>
      <c r="F251" s="622"/>
      <c r="G251" s="446"/>
      <c r="H251" s="458"/>
      <c r="I251" s="460" t="s">
        <v>19</v>
      </c>
      <c r="J251" s="547">
        <v>2013</v>
      </c>
      <c r="K251" s="549" t="s">
        <v>226</v>
      </c>
      <c r="L251" s="389"/>
    </row>
    <row r="252" spans="1:12" ht="12.75">
      <c r="A252" s="405"/>
      <c r="B252" s="453"/>
      <c r="C252" s="454"/>
      <c r="D252" s="455"/>
      <c r="E252" s="624"/>
      <c r="F252" s="625"/>
      <c r="G252" s="447"/>
      <c r="H252" s="459"/>
      <c r="I252" s="460"/>
      <c r="J252" s="548"/>
      <c r="K252" s="550"/>
      <c r="L252" s="389"/>
    </row>
    <row r="253" spans="1:12" ht="12.75">
      <c r="A253" s="405"/>
      <c r="B253" s="450" t="s">
        <v>234</v>
      </c>
      <c r="C253" s="451"/>
      <c r="D253" s="452"/>
      <c r="E253" s="620"/>
      <c r="F253" s="622"/>
      <c r="G253" s="460"/>
      <c r="H253" s="462"/>
      <c r="I253" s="460" t="s">
        <v>19</v>
      </c>
      <c r="J253" s="468">
        <v>2013</v>
      </c>
      <c r="K253" s="470" t="s">
        <v>226</v>
      </c>
      <c r="L253" s="389"/>
    </row>
    <row r="254" spans="1:12" ht="13.5" thickBot="1">
      <c r="A254" s="406"/>
      <c r="B254" s="562"/>
      <c r="C254" s="563"/>
      <c r="D254" s="564"/>
      <c r="E254" s="621"/>
      <c r="F254" s="623"/>
      <c r="G254" s="492"/>
      <c r="H254" s="491"/>
      <c r="I254" s="492"/>
      <c r="J254" s="469"/>
      <c r="K254" s="471"/>
      <c r="L254" s="390"/>
    </row>
    <row r="255" spans="1:12" ht="12.75">
      <c r="A255" s="110"/>
      <c r="B255" s="32"/>
      <c r="C255" s="32"/>
      <c r="D255" s="32"/>
      <c r="E255" s="111"/>
      <c r="F255" s="111"/>
      <c r="G255" s="32"/>
      <c r="H255" s="112"/>
      <c r="I255" s="113"/>
      <c r="J255" s="32"/>
      <c r="K255" s="32"/>
      <c r="L255" s="32"/>
    </row>
    <row r="256" spans="1:12" ht="13.5" thickBot="1">
      <c r="A256" s="110"/>
      <c r="B256" s="32"/>
      <c r="C256" s="32"/>
      <c r="D256" s="32"/>
      <c r="E256" s="111"/>
      <c r="F256" s="111"/>
      <c r="G256" s="32"/>
      <c r="H256" s="112"/>
      <c r="I256" s="113"/>
      <c r="J256" s="32"/>
      <c r="K256" s="32"/>
      <c r="L256" s="32"/>
    </row>
    <row r="257" spans="1:12" ht="12.75">
      <c r="A257" s="404" t="s">
        <v>253</v>
      </c>
      <c r="B257" s="369" t="s">
        <v>236</v>
      </c>
      <c r="C257" s="504"/>
      <c r="D257" s="505"/>
      <c r="E257" s="617">
        <v>2164000</v>
      </c>
      <c r="F257" s="506">
        <v>1514800</v>
      </c>
      <c r="G257" s="618" t="s">
        <v>9</v>
      </c>
      <c r="H257" s="506">
        <v>649000</v>
      </c>
      <c r="I257" s="618" t="s">
        <v>19</v>
      </c>
      <c r="J257" s="619">
        <v>2013</v>
      </c>
      <c r="K257" s="616" t="s">
        <v>226</v>
      </c>
      <c r="L257" s="353">
        <v>10</v>
      </c>
    </row>
    <row r="258" spans="1:12" ht="12.75">
      <c r="A258" s="405"/>
      <c r="B258" s="484"/>
      <c r="C258" s="485"/>
      <c r="D258" s="486"/>
      <c r="E258" s="615"/>
      <c r="F258" s="493"/>
      <c r="G258" s="494"/>
      <c r="H258" s="493"/>
      <c r="I258" s="494"/>
      <c r="J258" s="495"/>
      <c r="K258" s="496"/>
      <c r="L258" s="354"/>
    </row>
    <row r="259" spans="1:12" ht="12.75">
      <c r="A259" s="405"/>
      <c r="B259" s="484" t="s">
        <v>237</v>
      </c>
      <c r="C259" s="485"/>
      <c r="D259" s="486"/>
      <c r="E259" s="615"/>
      <c r="F259" s="493"/>
      <c r="G259" s="494"/>
      <c r="H259" s="493"/>
      <c r="I259" s="460" t="s">
        <v>19</v>
      </c>
      <c r="J259" s="495" t="s">
        <v>238</v>
      </c>
      <c r="K259" s="496" t="s">
        <v>238</v>
      </c>
      <c r="L259" s="354"/>
    </row>
    <row r="260" spans="1:12" ht="12.75">
      <c r="A260" s="405"/>
      <c r="B260" s="484"/>
      <c r="C260" s="485"/>
      <c r="D260" s="486"/>
      <c r="E260" s="615"/>
      <c r="F260" s="493"/>
      <c r="G260" s="494"/>
      <c r="H260" s="493"/>
      <c r="I260" s="460"/>
      <c r="J260" s="495"/>
      <c r="K260" s="496"/>
      <c r="L260" s="354"/>
    </row>
    <row r="261" spans="1:12" ht="12.75">
      <c r="A261" s="405"/>
      <c r="B261" s="484" t="s">
        <v>239</v>
      </c>
      <c r="C261" s="485"/>
      <c r="D261" s="486"/>
      <c r="E261" s="615">
        <v>5700000</v>
      </c>
      <c r="F261" s="493">
        <v>2781000</v>
      </c>
      <c r="G261" s="494" t="s">
        <v>9</v>
      </c>
      <c r="H261" s="493">
        <v>2919000</v>
      </c>
      <c r="I261" s="460" t="s">
        <v>19</v>
      </c>
      <c r="J261" s="495" t="s">
        <v>226</v>
      </c>
      <c r="K261" s="496" t="s">
        <v>226</v>
      </c>
      <c r="L261" s="354"/>
    </row>
    <row r="262" spans="1:12" ht="12.75">
      <c r="A262" s="405"/>
      <c r="B262" s="484"/>
      <c r="C262" s="485"/>
      <c r="D262" s="486"/>
      <c r="E262" s="615"/>
      <c r="F262" s="493"/>
      <c r="G262" s="494"/>
      <c r="H262" s="493"/>
      <c r="I262" s="460"/>
      <c r="J262" s="495"/>
      <c r="K262" s="496"/>
      <c r="L262" s="354"/>
    </row>
    <row r="263" spans="1:12" ht="12.75">
      <c r="A263" s="405"/>
      <c r="B263" s="450" t="s">
        <v>240</v>
      </c>
      <c r="C263" s="451"/>
      <c r="D263" s="452"/>
      <c r="E263" s="614">
        <v>3000000</v>
      </c>
      <c r="F263" s="462">
        <v>1500000</v>
      </c>
      <c r="G263" s="460" t="s">
        <v>10</v>
      </c>
      <c r="H263" s="462">
        <v>1500000</v>
      </c>
      <c r="I263" s="460" t="s">
        <v>19</v>
      </c>
      <c r="J263" s="468" t="s">
        <v>226</v>
      </c>
      <c r="K263" s="470" t="s">
        <v>226</v>
      </c>
      <c r="L263" s="354"/>
    </row>
    <row r="264" spans="1:12" ht="12.75">
      <c r="A264" s="405"/>
      <c r="B264" s="453"/>
      <c r="C264" s="454"/>
      <c r="D264" s="455"/>
      <c r="E264" s="614"/>
      <c r="F264" s="462"/>
      <c r="G264" s="460"/>
      <c r="H264" s="462"/>
      <c r="I264" s="460"/>
      <c r="J264" s="468"/>
      <c r="K264" s="470"/>
      <c r="L264" s="354"/>
    </row>
    <row r="265" spans="1:12" ht="12.75">
      <c r="A265" s="405"/>
      <c r="B265" s="450" t="s">
        <v>241</v>
      </c>
      <c r="C265" s="451"/>
      <c r="D265" s="452"/>
      <c r="E265" s="614">
        <v>7500000</v>
      </c>
      <c r="F265" s="462">
        <v>3750000</v>
      </c>
      <c r="G265" s="460" t="s">
        <v>10</v>
      </c>
      <c r="H265" s="462">
        <v>3750000</v>
      </c>
      <c r="I265" s="460" t="s">
        <v>19</v>
      </c>
      <c r="J265" s="468" t="s">
        <v>238</v>
      </c>
      <c r="K265" s="470" t="s">
        <v>238</v>
      </c>
      <c r="L265" s="354"/>
    </row>
    <row r="266" spans="1:12" ht="12.75">
      <c r="A266" s="405"/>
      <c r="B266" s="453"/>
      <c r="C266" s="454"/>
      <c r="D266" s="455"/>
      <c r="E266" s="614"/>
      <c r="F266" s="462"/>
      <c r="G266" s="460"/>
      <c r="H266" s="462"/>
      <c r="I266" s="460"/>
      <c r="J266" s="468"/>
      <c r="K266" s="470"/>
      <c r="L266" s="354"/>
    </row>
    <row r="267" spans="1:12" ht="12.75">
      <c r="A267" s="405"/>
      <c r="B267" s="450" t="s">
        <v>242</v>
      </c>
      <c r="C267" s="451"/>
      <c r="D267" s="452"/>
      <c r="E267" s="614">
        <v>1800000</v>
      </c>
      <c r="F267" s="462">
        <v>900000</v>
      </c>
      <c r="G267" s="460" t="s">
        <v>10</v>
      </c>
      <c r="H267" s="462">
        <v>900000</v>
      </c>
      <c r="I267" s="460" t="s">
        <v>19</v>
      </c>
      <c r="J267" s="468" t="s">
        <v>226</v>
      </c>
      <c r="K267" s="470" t="s">
        <v>226</v>
      </c>
      <c r="L267" s="354"/>
    </row>
    <row r="268" spans="1:12" ht="12.75">
      <c r="A268" s="405"/>
      <c r="B268" s="453"/>
      <c r="C268" s="454"/>
      <c r="D268" s="455"/>
      <c r="E268" s="614"/>
      <c r="F268" s="462"/>
      <c r="G268" s="460"/>
      <c r="H268" s="462"/>
      <c r="I268" s="460"/>
      <c r="J268" s="468"/>
      <c r="K268" s="470"/>
      <c r="L268" s="354"/>
    </row>
    <row r="269" spans="1:12" ht="12.75">
      <c r="A269" s="405"/>
      <c r="B269" s="465" t="s">
        <v>243</v>
      </c>
      <c r="C269" s="466"/>
      <c r="D269" s="467"/>
      <c r="E269" s="614">
        <v>3000000</v>
      </c>
      <c r="F269" s="462">
        <v>2100000</v>
      </c>
      <c r="G269" s="460" t="s">
        <v>244</v>
      </c>
      <c r="H269" s="462">
        <v>900000</v>
      </c>
      <c r="I269" s="460" t="s">
        <v>19</v>
      </c>
      <c r="J269" s="468" t="s">
        <v>245</v>
      </c>
      <c r="K269" s="470" t="s">
        <v>245</v>
      </c>
      <c r="L269" s="354"/>
    </row>
    <row r="270" spans="1:12" ht="12.75">
      <c r="A270" s="405"/>
      <c r="B270" s="465"/>
      <c r="C270" s="466"/>
      <c r="D270" s="467"/>
      <c r="E270" s="614"/>
      <c r="F270" s="462"/>
      <c r="G270" s="460"/>
      <c r="H270" s="462"/>
      <c r="I270" s="460"/>
      <c r="J270" s="468"/>
      <c r="K270" s="470"/>
      <c r="L270" s="354"/>
    </row>
    <row r="271" spans="1:12" ht="12.75">
      <c r="A271" s="405"/>
      <c r="B271" s="450" t="s">
        <v>246</v>
      </c>
      <c r="C271" s="451"/>
      <c r="D271" s="452"/>
      <c r="E271" s="614"/>
      <c r="F271" s="462"/>
      <c r="G271" s="460"/>
      <c r="H271" s="462"/>
      <c r="I271" s="460" t="s">
        <v>19</v>
      </c>
      <c r="J271" s="468" t="s">
        <v>245</v>
      </c>
      <c r="K271" s="470" t="s">
        <v>245</v>
      </c>
      <c r="L271" s="354"/>
    </row>
    <row r="272" spans="1:12" ht="12.75">
      <c r="A272" s="405"/>
      <c r="B272" s="453"/>
      <c r="C272" s="454"/>
      <c r="D272" s="455"/>
      <c r="E272" s="614"/>
      <c r="F272" s="462"/>
      <c r="G272" s="460"/>
      <c r="H272" s="462"/>
      <c r="I272" s="460"/>
      <c r="J272" s="468"/>
      <c r="K272" s="470"/>
      <c r="L272" s="354"/>
    </row>
    <row r="273" spans="1:12" ht="12.75">
      <c r="A273" s="405"/>
      <c r="B273" s="465" t="s">
        <v>247</v>
      </c>
      <c r="C273" s="466"/>
      <c r="D273" s="467"/>
      <c r="E273" s="614">
        <v>1400000</v>
      </c>
      <c r="F273" s="462">
        <v>1050000</v>
      </c>
      <c r="G273" s="460" t="s">
        <v>168</v>
      </c>
      <c r="H273" s="462">
        <v>350000</v>
      </c>
      <c r="I273" s="460" t="s">
        <v>19</v>
      </c>
      <c r="J273" s="468" t="s">
        <v>226</v>
      </c>
      <c r="K273" s="470" t="s">
        <v>226</v>
      </c>
      <c r="L273" s="354"/>
    </row>
    <row r="274" spans="1:12" ht="12.75">
      <c r="A274" s="405"/>
      <c r="B274" s="465"/>
      <c r="C274" s="466"/>
      <c r="D274" s="467"/>
      <c r="E274" s="614"/>
      <c r="F274" s="462"/>
      <c r="G274" s="460"/>
      <c r="H274" s="462"/>
      <c r="I274" s="460"/>
      <c r="J274" s="468"/>
      <c r="K274" s="470"/>
      <c r="L274" s="354"/>
    </row>
    <row r="275" spans="1:12" ht="12.75">
      <c r="A275" s="405"/>
      <c r="B275" s="465" t="s">
        <v>248</v>
      </c>
      <c r="C275" s="466"/>
      <c r="D275" s="467"/>
      <c r="E275" s="614">
        <v>2500000</v>
      </c>
      <c r="F275" s="462">
        <v>2000000</v>
      </c>
      <c r="G275" s="460" t="s">
        <v>355</v>
      </c>
      <c r="H275" s="462">
        <v>500000</v>
      </c>
      <c r="I275" s="460" t="s">
        <v>19</v>
      </c>
      <c r="J275" s="468" t="s">
        <v>238</v>
      </c>
      <c r="K275" s="470" t="s">
        <v>238</v>
      </c>
      <c r="L275" s="354"/>
    </row>
    <row r="276" spans="1:12" ht="12.75">
      <c r="A276" s="405"/>
      <c r="B276" s="465"/>
      <c r="C276" s="466"/>
      <c r="D276" s="467"/>
      <c r="E276" s="614"/>
      <c r="F276" s="462"/>
      <c r="G276" s="460"/>
      <c r="H276" s="462"/>
      <c r="I276" s="460"/>
      <c r="J276" s="468"/>
      <c r="K276" s="470"/>
      <c r="L276" s="354"/>
    </row>
    <row r="277" spans="1:12" ht="12.75">
      <c r="A277" s="405"/>
      <c r="B277" s="465" t="s">
        <v>249</v>
      </c>
      <c r="C277" s="466"/>
      <c r="D277" s="467"/>
      <c r="E277" s="614">
        <v>2000000</v>
      </c>
      <c r="F277" s="462">
        <v>1000000</v>
      </c>
      <c r="G277" s="460" t="s">
        <v>10</v>
      </c>
      <c r="H277" s="462">
        <v>1000000</v>
      </c>
      <c r="I277" s="460" t="s">
        <v>19</v>
      </c>
      <c r="J277" s="468" t="s">
        <v>245</v>
      </c>
      <c r="K277" s="470" t="s">
        <v>245</v>
      </c>
      <c r="L277" s="354"/>
    </row>
    <row r="278" spans="1:12" ht="12.75">
      <c r="A278" s="405"/>
      <c r="B278" s="465"/>
      <c r="C278" s="466"/>
      <c r="D278" s="467"/>
      <c r="E278" s="614"/>
      <c r="F278" s="462"/>
      <c r="G278" s="460"/>
      <c r="H278" s="462"/>
      <c r="I278" s="460"/>
      <c r="J278" s="468"/>
      <c r="K278" s="470"/>
      <c r="L278" s="354"/>
    </row>
    <row r="279" spans="1:12" ht="12.75">
      <c r="A279" s="405"/>
      <c r="B279" s="465" t="s">
        <v>250</v>
      </c>
      <c r="C279" s="466"/>
      <c r="D279" s="467"/>
      <c r="E279" s="614">
        <v>300000</v>
      </c>
      <c r="F279" s="462">
        <v>210000</v>
      </c>
      <c r="G279" s="460" t="s">
        <v>275</v>
      </c>
      <c r="H279" s="462">
        <v>90000</v>
      </c>
      <c r="I279" s="460" t="s">
        <v>251</v>
      </c>
      <c r="J279" s="468" t="s">
        <v>238</v>
      </c>
      <c r="K279" s="470" t="s">
        <v>238</v>
      </c>
      <c r="L279" s="354"/>
    </row>
    <row r="280" spans="1:12" ht="12.75">
      <c r="A280" s="405"/>
      <c r="B280" s="465"/>
      <c r="C280" s="466"/>
      <c r="D280" s="467"/>
      <c r="E280" s="614"/>
      <c r="F280" s="462"/>
      <c r="G280" s="460"/>
      <c r="H280" s="462"/>
      <c r="I280" s="460"/>
      <c r="J280" s="468"/>
      <c r="K280" s="470"/>
      <c r="L280" s="354"/>
    </row>
    <row r="281" spans="1:12" ht="12.75">
      <c r="A281" s="405"/>
      <c r="B281" s="465" t="s">
        <v>252</v>
      </c>
      <c r="C281" s="466"/>
      <c r="D281" s="467"/>
      <c r="E281" s="612"/>
      <c r="F281" s="462"/>
      <c r="G281" s="460"/>
      <c r="H281" s="462"/>
      <c r="I281" s="460" t="s">
        <v>19</v>
      </c>
      <c r="J281" s="468" t="s">
        <v>245</v>
      </c>
      <c r="K281" s="470" t="s">
        <v>245</v>
      </c>
      <c r="L281" s="354"/>
    </row>
    <row r="282" spans="1:12" ht="13.5" thickBot="1">
      <c r="A282" s="406"/>
      <c r="B282" s="531"/>
      <c r="C282" s="532"/>
      <c r="D282" s="533"/>
      <c r="E282" s="613"/>
      <c r="F282" s="491"/>
      <c r="G282" s="492"/>
      <c r="H282" s="491"/>
      <c r="I282" s="492"/>
      <c r="J282" s="469"/>
      <c r="K282" s="471"/>
      <c r="L282" s="355"/>
    </row>
    <row r="283" spans="1:12" ht="12.75">
      <c r="A283" s="110"/>
      <c r="B283" s="32"/>
      <c r="C283" s="32"/>
      <c r="D283" s="32"/>
      <c r="E283" s="111"/>
      <c r="F283" s="111"/>
      <c r="G283" s="32"/>
      <c r="H283" s="112"/>
      <c r="I283" s="113"/>
      <c r="J283" s="32"/>
      <c r="K283" s="32"/>
      <c r="L283" s="32"/>
    </row>
    <row r="284" spans="1:12" ht="13.5" thickBot="1">
      <c r="A284" s="110"/>
      <c r="B284" s="32"/>
      <c r="C284" s="32"/>
      <c r="D284" s="32"/>
      <c r="E284" s="111"/>
      <c r="F284" s="111"/>
      <c r="G284" s="32"/>
      <c r="H284" s="112"/>
      <c r="I284" s="113"/>
      <c r="J284" s="32"/>
      <c r="K284" s="32"/>
      <c r="L284" s="32"/>
    </row>
    <row r="285" spans="1:12" ht="12.75">
      <c r="A285" s="501" t="s">
        <v>258</v>
      </c>
      <c r="B285" s="605" t="s">
        <v>254</v>
      </c>
      <c r="C285" s="606"/>
      <c r="D285" s="607"/>
      <c r="E285" s="608">
        <v>11049187.61</v>
      </c>
      <c r="F285" s="609">
        <v>5524593.8</v>
      </c>
      <c r="G285" s="610" t="s">
        <v>9</v>
      </c>
      <c r="H285" s="609">
        <v>5524593.8</v>
      </c>
      <c r="I285" s="610" t="s">
        <v>19</v>
      </c>
      <c r="J285" s="611" t="s">
        <v>20</v>
      </c>
      <c r="K285" s="587" t="s">
        <v>170</v>
      </c>
      <c r="L285" s="589">
        <v>3</v>
      </c>
    </row>
    <row r="286" spans="1:12" ht="12.75">
      <c r="A286" s="502"/>
      <c r="B286" s="592"/>
      <c r="C286" s="593"/>
      <c r="D286" s="594"/>
      <c r="E286" s="598"/>
      <c r="F286" s="600"/>
      <c r="G286" s="568"/>
      <c r="H286" s="600"/>
      <c r="I286" s="568"/>
      <c r="J286" s="602"/>
      <c r="K286" s="588"/>
      <c r="L286" s="590"/>
    </row>
    <row r="287" spans="1:12" ht="12.75">
      <c r="A287" s="502"/>
      <c r="B287" s="592" t="s">
        <v>255</v>
      </c>
      <c r="C287" s="593"/>
      <c r="D287" s="594"/>
      <c r="E287" s="598">
        <v>7306513.96</v>
      </c>
      <c r="F287" s="600">
        <v>3653256.98</v>
      </c>
      <c r="G287" s="568" t="s">
        <v>9</v>
      </c>
      <c r="H287" s="600">
        <v>3653256.98</v>
      </c>
      <c r="I287" s="568" t="s">
        <v>19</v>
      </c>
      <c r="J287" s="602" t="s">
        <v>22</v>
      </c>
      <c r="K287" s="588" t="s">
        <v>256</v>
      </c>
      <c r="L287" s="590"/>
    </row>
    <row r="288" spans="1:12" ht="12.75">
      <c r="A288" s="502"/>
      <c r="B288" s="595"/>
      <c r="C288" s="596"/>
      <c r="D288" s="597"/>
      <c r="E288" s="599"/>
      <c r="F288" s="601"/>
      <c r="G288" s="569"/>
      <c r="H288" s="601"/>
      <c r="I288" s="569"/>
      <c r="J288" s="603"/>
      <c r="K288" s="604"/>
      <c r="L288" s="590"/>
    </row>
    <row r="289" spans="1:12" ht="13.5" thickBot="1">
      <c r="A289" s="502"/>
      <c r="B289" s="575" t="s">
        <v>257</v>
      </c>
      <c r="C289" s="576"/>
      <c r="D289" s="577"/>
      <c r="E289" s="581">
        <v>4890566</v>
      </c>
      <c r="F289" s="583">
        <v>2445283</v>
      </c>
      <c r="G289" s="585" t="s">
        <v>9</v>
      </c>
      <c r="H289" s="583">
        <v>2445283</v>
      </c>
      <c r="I289" s="585" t="s">
        <v>19</v>
      </c>
      <c r="J289" s="571" t="s">
        <v>26</v>
      </c>
      <c r="K289" s="573" t="s">
        <v>32</v>
      </c>
      <c r="L289" s="590"/>
    </row>
    <row r="290" spans="1:12" ht="13.5" thickBot="1">
      <c r="A290" s="503"/>
      <c r="B290" s="578"/>
      <c r="C290" s="579"/>
      <c r="D290" s="580"/>
      <c r="E290" s="582"/>
      <c r="F290" s="584"/>
      <c r="G290" s="586"/>
      <c r="H290" s="584"/>
      <c r="I290" s="586"/>
      <c r="J290" s="572"/>
      <c r="K290" s="574"/>
      <c r="L290" s="591"/>
    </row>
    <row r="291" spans="1:12" ht="12.75">
      <c r="A291" s="159"/>
      <c r="B291" s="32"/>
      <c r="C291" s="32"/>
      <c r="D291" s="32"/>
      <c r="E291" s="111"/>
      <c r="F291" s="111"/>
      <c r="G291" s="32"/>
      <c r="H291" s="112"/>
      <c r="I291" s="113"/>
      <c r="J291" s="32"/>
      <c r="K291" s="32"/>
      <c r="L291" s="32"/>
    </row>
    <row r="292" spans="1:12" ht="13.5" thickBot="1">
      <c r="A292" s="159"/>
      <c r="B292" s="32"/>
      <c r="C292" s="32"/>
      <c r="D292" s="32"/>
      <c r="E292" s="111"/>
      <c r="F292" s="111"/>
      <c r="G292" s="32"/>
      <c r="H292" s="112"/>
      <c r="I292" s="113"/>
      <c r="J292" s="32"/>
      <c r="K292" s="32"/>
      <c r="L292" s="32"/>
    </row>
    <row r="293" spans="1:12" ht="12.75">
      <c r="A293" s="404" t="s">
        <v>273</v>
      </c>
      <c r="B293" s="472" t="s">
        <v>259</v>
      </c>
      <c r="C293" s="473"/>
      <c r="D293" s="474"/>
      <c r="E293" s="475" t="s">
        <v>274</v>
      </c>
      <c r="F293" s="538">
        <v>847700</v>
      </c>
      <c r="G293" s="481" t="s">
        <v>11</v>
      </c>
      <c r="H293" s="538">
        <v>847700</v>
      </c>
      <c r="I293" s="481" t="s">
        <v>19</v>
      </c>
      <c r="J293" s="539" t="s">
        <v>260</v>
      </c>
      <c r="K293" s="534" t="s">
        <v>261</v>
      </c>
      <c r="L293" s="353">
        <v>3</v>
      </c>
    </row>
    <row r="294" spans="1:12" ht="12.75">
      <c r="A294" s="405"/>
      <c r="B294" s="453"/>
      <c r="C294" s="454"/>
      <c r="D294" s="455"/>
      <c r="E294" s="476"/>
      <c r="F294" s="478"/>
      <c r="G294" s="480"/>
      <c r="H294" s="478"/>
      <c r="I294" s="480"/>
      <c r="J294" s="483"/>
      <c r="K294" s="464"/>
      <c r="L294" s="354"/>
    </row>
    <row r="295" spans="1:12" ht="12.75">
      <c r="A295" s="405"/>
      <c r="B295" s="465" t="s">
        <v>262</v>
      </c>
      <c r="C295" s="466"/>
      <c r="D295" s="467"/>
      <c r="E295" s="461">
        <v>2941451</v>
      </c>
      <c r="F295" s="462">
        <v>1470730</v>
      </c>
      <c r="G295" s="460" t="s">
        <v>275</v>
      </c>
      <c r="H295" s="462">
        <v>1470730</v>
      </c>
      <c r="I295" s="568" t="s">
        <v>19</v>
      </c>
      <c r="J295" s="446" t="s">
        <v>263</v>
      </c>
      <c r="K295" s="448" t="s">
        <v>264</v>
      </c>
      <c r="L295" s="354"/>
    </row>
    <row r="296" spans="1:12" ht="12.75">
      <c r="A296" s="405"/>
      <c r="B296" s="465"/>
      <c r="C296" s="466"/>
      <c r="D296" s="467"/>
      <c r="E296" s="461"/>
      <c r="F296" s="462"/>
      <c r="G296" s="460"/>
      <c r="H296" s="462"/>
      <c r="I296" s="569"/>
      <c r="J296" s="447"/>
      <c r="K296" s="449"/>
      <c r="L296" s="354"/>
    </row>
    <row r="297" spans="1:12" ht="12.75">
      <c r="A297" s="405"/>
      <c r="B297" s="465" t="s">
        <v>265</v>
      </c>
      <c r="C297" s="466"/>
      <c r="D297" s="467"/>
      <c r="E297" s="461"/>
      <c r="F297" s="462"/>
      <c r="G297" s="570"/>
      <c r="H297" s="462"/>
      <c r="I297" s="568" t="s">
        <v>19</v>
      </c>
      <c r="J297" s="446" t="s">
        <v>266</v>
      </c>
      <c r="K297" s="448" t="s">
        <v>264</v>
      </c>
      <c r="L297" s="354"/>
    </row>
    <row r="298" spans="1:12" ht="12.75">
      <c r="A298" s="405"/>
      <c r="B298" s="465"/>
      <c r="C298" s="466"/>
      <c r="D298" s="467"/>
      <c r="E298" s="461"/>
      <c r="F298" s="462"/>
      <c r="G298" s="570"/>
      <c r="H298" s="462"/>
      <c r="I298" s="569"/>
      <c r="J298" s="447"/>
      <c r="K298" s="449"/>
      <c r="L298" s="354"/>
    </row>
    <row r="299" spans="1:12" ht="12.75">
      <c r="A299" s="405"/>
      <c r="B299" s="465" t="s">
        <v>267</v>
      </c>
      <c r="C299" s="466"/>
      <c r="D299" s="467"/>
      <c r="E299" s="461"/>
      <c r="F299" s="462"/>
      <c r="G299" s="460" t="s">
        <v>268</v>
      </c>
      <c r="H299" s="462"/>
      <c r="I299" s="568" t="s">
        <v>19</v>
      </c>
      <c r="J299" s="446" t="s">
        <v>263</v>
      </c>
      <c r="K299" s="448" t="s">
        <v>269</v>
      </c>
      <c r="L299" s="354"/>
    </row>
    <row r="300" spans="1:12" ht="12.75">
      <c r="A300" s="405"/>
      <c r="B300" s="465"/>
      <c r="C300" s="466"/>
      <c r="D300" s="467"/>
      <c r="E300" s="461"/>
      <c r="F300" s="462"/>
      <c r="G300" s="460"/>
      <c r="H300" s="462"/>
      <c r="I300" s="569"/>
      <c r="J300" s="447"/>
      <c r="K300" s="449"/>
      <c r="L300" s="354"/>
    </row>
    <row r="301" spans="1:12" ht="12.75">
      <c r="A301" s="405"/>
      <c r="B301" s="465" t="s">
        <v>270</v>
      </c>
      <c r="C301" s="466"/>
      <c r="D301" s="467"/>
      <c r="E301" s="461"/>
      <c r="F301" s="462"/>
      <c r="G301" s="460" t="s">
        <v>268</v>
      </c>
      <c r="H301" s="462"/>
      <c r="I301" s="568" t="s">
        <v>19</v>
      </c>
      <c r="J301" s="446" t="s">
        <v>271</v>
      </c>
      <c r="K301" s="448" t="s">
        <v>264</v>
      </c>
      <c r="L301" s="354"/>
    </row>
    <row r="302" spans="1:12" ht="12.75">
      <c r="A302" s="405"/>
      <c r="B302" s="465"/>
      <c r="C302" s="466"/>
      <c r="D302" s="467"/>
      <c r="E302" s="461"/>
      <c r="F302" s="462"/>
      <c r="G302" s="460"/>
      <c r="H302" s="462"/>
      <c r="I302" s="569"/>
      <c r="J302" s="447"/>
      <c r="K302" s="449"/>
      <c r="L302" s="354"/>
    </row>
    <row r="303" spans="1:12" ht="12.75">
      <c r="A303" s="405"/>
      <c r="B303" s="465" t="s">
        <v>272</v>
      </c>
      <c r="C303" s="466"/>
      <c r="D303" s="467"/>
      <c r="E303" s="461">
        <v>1734684</v>
      </c>
      <c r="F303" s="462">
        <v>1214000.28</v>
      </c>
      <c r="G303" s="460" t="s">
        <v>9</v>
      </c>
      <c r="H303" s="462">
        <v>520400</v>
      </c>
      <c r="I303" s="460" t="s">
        <v>19</v>
      </c>
      <c r="J303" s="446" t="s">
        <v>260</v>
      </c>
      <c r="K303" s="448" t="s">
        <v>269</v>
      </c>
      <c r="L303" s="354"/>
    </row>
    <row r="304" spans="1:12" ht="13.5" thickBot="1">
      <c r="A304" s="406"/>
      <c r="B304" s="531"/>
      <c r="C304" s="532"/>
      <c r="D304" s="533"/>
      <c r="E304" s="490"/>
      <c r="F304" s="491"/>
      <c r="G304" s="492"/>
      <c r="H304" s="491"/>
      <c r="I304" s="492"/>
      <c r="J304" s="524"/>
      <c r="K304" s="526"/>
      <c r="L304" s="355"/>
    </row>
    <row r="305" spans="1:12" ht="12.75">
      <c r="A305" s="110"/>
      <c r="B305" s="32"/>
      <c r="C305" s="32"/>
      <c r="D305" s="32"/>
      <c r="E305" s="111"/>
      <c r="F305" s="111"/>
      <c r="G305" s="32"/>
      <c r="H305" s="112"/>
      <c r="I305" s="113"/>
      <c r="J305" s="32"/>
      <c r="K305" s="32"/>
      <c r="L305" s="32"/>
    </row>
    <row r="306" spans="1:12" ht="13.5" thickBot="1">
      <c r="A306" s="110"/>
      <c r="B306" s="32"/>
      <c r="C306" s="32"/>
      <c r="D306" s="32"/>
      <c r="E306" s="111"/>
      <c r="F306" s="111"/>
      <c r="G306" s="32"/>
      <c r="H306" s="112"/>
      <c r="I306" s="113"/>
      <c r="J306" s="32"/>
      <c r="K306" s="32"/>
      <c r="L306" s="32"/>
    </row>
    <row r="307" spans="1:12" ht="12.75">
      <c r="A307" s="404" t="s">
        <v>277</v>
      </c>
      <c r="B307" s="472" t="s">
        <v>276</v>
      </c>
      <c r="C307" s="473"/>
      <c r="D307" s="474"/>
      <c r="E307" s="475">
        <v>752585</v>
      </c>
      <c r="F307" s="538">
        <v>500000</v>
      </c>
      <c r="G307" s="481" t="s">
        <v>9</v>
      </c>
      <c r="H307" s="538">
        <v>253000</v>
      </c>
      <c r="I307" s="553" t="s">
        <v>19</v>
      </c>
      <c r="J307" s="539" t="s">
        <v>12</v>
      </c>
      <c r="K307" s="534" t="s">
        <v>31</v>
      </c>
      <c r="L307" s="353">
        <v>1</v>
      </c>
    </row>
    <row r="308" spans="1:12" ht="13.5" thickBot="1">
      <c r="A308" s="561"/>
      <c r="B308" s="562"/>
      <c r="C308" s="563"/>
      <c r="D308" s="564"/>
      <c r="E308" s="565"/>
      <c r="F308" s="566"/>
      <c r="G308" s="567"/>
      <c r="H308" s="566"/>
      <c r="I308" s="556"/>
      <c r="J308" s="557"/>
      <c r="K308" s="558"/>
      <c r="L308" s="355"/>
    </row>
    <row r="309" spans="1:12" ht="12.75">
      <c r="A309" s="110"/>
      <c r="B309" s="32"/>
      <c r="C309" s="32"/>
      <c r="D309" s="32"/>
      <c r="E309" s="111"/>
      <c r="F309" s="111"/>
      <c r="G309" s="32"/>
      <c r="H309" s="112"/>
      <c r="I309" s="113"/>
      <c r="J309" s="32"/>
      <c r="K309" s="32"/>
      <c r="L309" s="32"/>
    </row>
    <row r="310" spans="1:12" ht="13.5" thickBot="1">
      <c r="A310" s="110"/>
      <c r="B310" s="32"/>
      <c r="C310" s="32"/>
      <c r="D310" s="32"/>
      <c r="E310" s="111"/>
      <c r="F310" s="111"/>
      <c r="G310" s="32"/>
      <c r="H310" s="112"/>
      <c r="I310" s="113"/>
      <c r="J310" s="32"/>
      <c r="K310" s="32"/>
      <c r="L310" s="32"/>
    </row>
    <row r="311" spans="1:12" ht="12.75">
      <c r="A311" s="404" t="s">
        <v>283</v>
      </c>
      <c r="B311" s="472" t="s">
        <v>278</v>
      </c>
      <c r="C311" s="473"/>
      <c r="D311" s="474"/>
      <c r="E311" s="475"/>
      <c r="F311" s="559"/>
      <c r="G311" s="481"/>
      <c r="H311" s="538"/>
      <c r="I311" s="553" t="s">
        <v>279</v>
      </c>
      <c r="J311" s="555" t="s">
        <v>284</v>
      </c>
      <c r="K311" s="522" t="s">
        <v>285</v>
      </c>
      <c r="L311" s="353">
        <v>2</v>
      </c>
    </row>
    <row r="312" spans="1:12" ht="12.75">
      <c r="A312" s="405"/>
      <c r="B312" s="453"/>
      <c r="C312" s="454"/>
      <c r="D312" s="455"/>
      <c r="E312" s="476"/>
      <c r="F312" s="560"/>
      <c r="G312" s="480"/>
      <c r="H312" s="478"/>
      <c r="I312" s="554"/>
      <c r="J312" s="545"/>
      <c r="K312" s="510"/>
      <c r="L312" s="354"/>
    </row>
    <row r="313" spans="1:12" ht="12.75">
      <c r="A313" s="405"/>
      <c r="B313" s="465" t="s">
        <v>280</v>
      </c>
      <c r="C313" s="466"/>
      <c r="D313" s="467"/>
      <c r="E313" s="461">
        <v>1650000</v>
      </c>
      <c r="F313" s="462">
        <v>825000</v>
      </c>
      <c r="G313" s="460" t="s">
        <v>11</v>
      </c>
      <c r="H313" s="462">
        <v>825000</v>
      </c>
      <c r="I313" s="460" t="s">
        <v>19</v>
      </c>
      <c r="J313" s="547" t="s">
        <v>12</v>
      </c>
      <c r="K313" s="549" t="s">
        <v>170</v>
      </c>
      <c r="L313" s="354"/>
    </row>
    <row r="314" spans="1:12" ht="12.75">
      <c r="A314" s="405"/>
      <c r="B314" s="465"/>
      <c r="C314" s="466"/>
      <c r="D314" s="467"/>
      <c r="E314" s="461"/>
      <c r="F314" s="462"/>
      <c r="G314" s="460"/>
      <c r="H314" s="462"/>
      <c r="I314" s="460"/>
      <c r="J314" s="548"/>
      <c r="K314" s="550"/>
      <c r="L314" s="354"/>
    </row>
    <row r="315" spans="1:12" ht="12.75">
      <c r="A315" s="405"/>
      <c r="B315" s="465" t="s">
        <v>281</v>
      </c>
      <c r="C315" s="466"/>
      <c r="D315" s="467"/>
      <c r="E315" s="461">
        <v>194040</v>
      </c>
      <c r="F315" s="462">
        <v>135828</v>
      </c>
      <c r="G315" s="460" t="s">
        <v>9</v>
      </c>
      <c r="H315" s="462">
        <v>58212</v>
      </c>
      <c r="I315" s="460" t="s">
        <v>19</v>
      </c>
      <c r="J315" s="547" t="s">
        <v>13</v>
      </c>
      <c r="K315" s="549" t="s">
        <v>282</v>
      </c>
      <c r="L315" s="354"/>
    </row>
    <row r="316" spans="1:12" ht="13.5" thickBot="1">
      <c r="A316" s="406"/>
      <c r="B316" s="531"/>
      <c r="C316" s="532"/>
      <c r="D316" s="533"/>
      <c r="E316" s="490"/>
      <c r="F316" s="491"/>
      <c r="G316" s="492"/>
      <c r="H316" s="491"/>
      <c r="I316" s="492"/>
      <c r="J316" s="551"/>
      <c r="K316" s="552"/>
      <c r="L316" s="355"/>
    </row>
    <row r="317" spans="1:12" ht="12.75">
      <c r="A317" s="110"/>
      <c r="B317" s="32"/>
      <c r="C317" s="32"/>
      <c r="D317" s="32"/>
      <c r="E317" s="111"/>
      <c r="F317" s="111"/>
      <c r="G317" s="32"/>
      <c r="H317" s="112"/>
      <c r="I317" s="113"/>
      <c r="J317" s="32"/>
      <c r="K317" s="32"/>
      <c r="L317" s="32"/>
    </row>
    <row r="318" spans="1:12" ht="13.5" thickBot="1">
      <c r="A318" s="110"/>
      <c r="B318" s="32"/>
      <c r="C318" s="32"/>
      <c r="D318" s="32"/>
      <c r="E318" s="111"/>
      <c r="F318" s="111"/>
      <c r="G318" s="32"/>
      <c r="H318" s="112"/>
      <c r="I318" s="113"/>
      <c r="J318" s="32"/>
      <c r="K318" s="32"/>
      <c r="L318" s="32"/>
    </row>
    <row r="319" spans="1:12" ht="12.75">
      <c r="A319" s="404" t="s">
        <v>293</v>
      </c>
      <c r="B319" s="472" t="s">
        <v>286</v>
      </c>
      <c r="C319" s="473"/>
      <c r="D319" s="474"/>
      <c r="E319" s="475">
        <v>14422124</v>
      </c>
      <c r="F319" s="538">
        <v>10000000</v>
      </c>
      <c r="G319" s="479" t="s">
        <v>9</v>
      </c>
      <c r="H319" s="538">
        <v>4422000</v>
      </c>
      <c r="I319" s="498" t="s">
        <v>19</v>
      </c>
      <c r="J319" s="544" t="s">
        <v>169</v>
      </c>
      <c r="K319" s="546" t="s">
        <v>33</v>
      </c>
      <c r="L319" s="388">
        <v>2</v>
      </c>
    </row>
    <row r="320" spans="1:12" ht="12.75">
      <c r="A320" s="405"/>
      <c r="B320" s="453"/>
      <c r="C320" s="454"/>
      <c r="D320" s="455"/>
      <c r="E320" s="476"/>
      <c r="F320" s="478"/>
      <c r="G320" s="480"/>
      <c r="H320" s="478"/>
      <c r="I320" s="460"/>
      <c r="J320" s="545"/>
      <c r="K320" s="510"/>
      <c r="L320" s="389"/>
    </row>
    <row r="321" spans="1:12" ht="12.75">
      <c r="A321" s="405"/>
      <c r="B321" s="465" t="s">
        <v>287</v>
      </c>
      <c r="C321" s="466"/>
      <c r="D321" s="467"/>
      <c r="E321" s="461">
        <v>40800000</v>
      </c>
      <c r="F321" s="462">
        <v>10000000</v>
      </c>
      <c r="G321" s="460" t="s">
        <v>9</v>
      </c>
      <c r="H321" s="462">
        <v>30800000</v>
      </c>
      <c r="I321" s="460" t="s">
        <v>19</v>
      </c>
      <c r="J321" s="446">
        <v>2014</v>
      </c>
      <c r="K321" s="448">
        <v>2015</v>
      </c>
      <c r="L321" s="389"/>
    </row>
    <row r="322" spans="1:12" ht="12.75">
      <c r="A322" s="405"/>
      <c r="B322" s="465"/>
      <c r="C322" s="466"/>
      <c r="D322" s="467"/>
      <c r="E322" s="461"/>
      <c r="F322" s="462"/>
      <c r="G322" s="460"/>
      <c r="H322" s="462"/>
      <c r="I322" s="460"/>
      <c r="J322" s="447"/>
      <c r="K322" s="449"/>
      <c r="L322" s="389"/>
    </row>
    <row r="323" spans="1:12" ht="12.75">
      <c r="A323" s="405"/>
      <c r="B323" s="542" t="s">
        <v>288</v>
      </c>
      <c r="C323" s="466"/>
      <c r="D323" s="467"/>
      <c r="E323" s="461"/>
      <c r="F323" s="462"/>
      <c r="G323" s="460"/>
      <c r="H323" s="462"/>
      <c r="I323" s="460"/>
      <c r="J323" s="460"/>
      <c r="K323" s="543"/>
      <c r="L323" s="389"/>
    </row>
    <row r="324" spans="1:12" ht="12.75">
      <c r="A324" s="405"/>
      <c r="B324" s="465"/>
      <c r="C324" s="466"/>
      <c r="D324" s="467"/>
      <c r="E324" s="461"/>
      <c r="F324" s="462"/>
      <c r="G324" s="460"/>
      <c r="H324" s="462"/>
      <c r="I324" s="460"/>
      <c r="J324" s="460"/>
      <c r="K324" s="543"/>
      <c r="L324" s="389"/>
    </row>
    <row r="325" spans="1:12" ht="12.75">
      <c r="A325" s="405"/>
      <c r="B325" s="465" t="s">
        <v>289</v>
      </c>
      <c r="C325" s="466"/>
      <c r="D325" s="467"/>
      <c r="E325" s="461"/>
      <c r="F325" s="462"/>
      <c r="G325" s="460" t="s">
        <v>9</v>
      </c>
      <c r="H325" s="462"/>
      <c r="I325" s="460" t="s">
        <v>19</v>
      </c>
      <c r="J325" s="468" t="s">
        <v>183</v>
      </c>
      <c r="K325" s="470" t="s">
        <v>183</v>
      </c>
      <c r="L325" s="389"/>
    </row>
    <row r="326" spans="1:12" ht="12.75">
      <c r="A326" s="405"/>
      <c r="B326" s="465"/>
      <c r="C326" s="466"/>
      <c r="D326" s="467"/>
      <c r="E326" s="461"/>
      <c r="F326" s="462"/>
      <c r="G326" s="460"/>
      <c r="H326" s="462"/>
      <c r="I326" s="460"/>
      <c r="J326" s="495"/>
      <c r="K326" s="496"/>
      <c r="L326" s="389"/>
    </row>
    <row r="327" spans="1:12" ht="12.75">
      <c r="A327" s="405"/>
      <c r="B327" s="450" t="s">
        <v>290</v>
      </c>
      <c r="C327" s="451"/>
      <c r="D327" s="452"/>
      <c r="E327" s="461"/>
      <c r="F327" s="462"/>
      <c r="G327" s="460" t="s">
        <v>9</v>
      </c>
      <c r="H327" s="462"/>
      <c r="I327" s="460" t="s">
        <v>19</v>
      </c>
      <c r="J327" s="468" t="s">
        <v>184</v>
      </c>
      <c r="K327" s="470" t="s">
        <v>184</v>
      </c>
      <c r="L327" s="389"/>
    </row>
    <row r="328" spans="1:12" ht="12.75">
      <c r="A328" s="405"/>
      <c r="B328" s="453"/>
      <c r="C328" s="454"/>
      <c r="D328" s="455"/>
      <c r="E328" s="461"/>
      <c r="F328" s="462"/>
      <c r="G328" s="460"/>
      <c r="H328" s="462"/>
      <c r="I328" s="460"/>
      <c r="J328" s="495"/>
      <c r="K328" s="496"/>
      <c r="L328" s="389"/>
    </row>
    <row r="329" spans="1:12" ht="12.75">
      <c r="A329" s="405"/>
      <c r="B329" s="465" t="s">
        <v>291</v>
      </c>
      <c r="C329" s="466"/>
      <c r="D329" s="467"/>
      <c r="E329" s="456"/>
      <c r="F329" s="458"/>
      <c r="G329" s="446"/>
      <c r="H329" s="458"/>
      <c r="I329" s="460" t="s">
        <v>19</v>
      </c>
      <c r="J329" s="468" t="s">
        <v>294</v>
      </c>
      <c r="K329" s="470" t="s">
        <v>294</v>
      </c>
      <c r="L329" s="389"/>
    </row>
    <row r="330" spans="1:12" ht="12.75">
      <c r="A330" s="405"/>
      <c r="B330" s="465"/>
      <c r="C330" s="466"/>
      <c r="D330" s="467"/>
      <c r="E330" s="457"/>
      <c r="F330" s="459"/>
      <c r="G330" s="447"/>
      <c r="H330" s="459"/>
      <c r="I330" s="460"/>
      <c r="J330" s="495"/>
      <c r="K330" s="496"/>
      <c r="L330" s="389"/>
    </row>
    <row r="331" spans="1:12" ht="12.75">
      <c r="A331" s="405"/>
      <c r="B331" s="465" t="s">
        <v>292</v>
      </c>
      <c r="C331" s="466"/>
      <c r="D331" s="467"/>
      <c r="E331" s="456"/>
      <c r="F331" s="458"/>
      <c r="G331" s="446"/>
      <c r="H331" s="458"/>
      <c r="I331" s="460" t="s">
        <v>19</v>
      </c>
      <c r="J331" s="535" t="s">
        <v>295</v>
      </c>
      <c r="K331" s="537" t="s">
        <v>296</v>
      </c>
      <c r="L331" s="389"/>
    </row>
    <row r="332" spans="1:12" ht="13.5" thickBot="1">
      <c r="A332" s="406"/>
      <c r="B332" s="531"/>
      <c r="C332" s="532"/>
      <c r="D332" s="533"/>
      <c r="E332" s="540"/>
      <c r="F332" s="541"/>
      <c r="G332" s="524"/>
      <c r="H332" s="541"/>
      <c r="I332" s="492"/>
      <c r="J332" s="536"/>
      <c r="K332" s="519"/>
      <c r="L332" s="390"/>
    </row>
    <row r="333" spans="1:12" ht="12.75">
      <c r="A333" s="110"/>
      <c r="B333" s="32"/>
      <c r="C333" s="32"/>
      <c r="D333" s="32"/>
      <c r="E333" s="111"/>
      <c r="F333" s="111"/>
      <c r="G333" s="32"/>
      <c r="H333" s="112"/>
      <c r="I333" s="113"/>
      <c r="J333" s="32"/>
      <c r="K333" s="32"/>
      <c r="L333" s="32"/>
    </row>
    <row r="334" spans="1:12" ht="13.5" thickBot="1">
      <c r="A334" s="110"/>
      <c r="B334" s="32"/>
      <c r="C334" s="32"/>
      <c r="D334" s="32"/>
      <c r="E334" s="111"/>
      <c r="F334" s="111"/>
      <c r="G334" s="32"/>
      <c r="H334" s="112"/>
      <c r="I334" s="113"/>
      <c r="J334" s="32"/>
      <c r="K334" s="32"/>
      <c r="L334" s="32"/>
    </row>
    <row r="335" spans="1:12" ht="12.75">
      <c r="A335" s="404" t="s">
        <v>300</v>
      </c>
      <c r="B335" s="472" t="s">
        <v>297</v>
      </c>
      <c r="C335" s="473"/>
      <c r="D335" s="474"/>
      <c r="E335" s="475">
        <v>1671000</v>
      </c>
      <c r="F335" s="538">
        <v>944000</v>
      </c>
      <c r="G335" s="481" t="s">
        <v>9</v>
      </c>
      <c r="H335" s="538">
        <v>727000</v>
      </c>
      <c r="I335" s="481" t="s">
        <v>19</v>
      </c>
      <c r="J335" s="539" t="s">
        <v>12</v>
      </c>
      <c r="K335" s="534" t="s">
        <v>170</v>
      </c>
      <c r="L335" s="353">
        <v>3</v>
      </c>
    </row>
    <row r="336" spans="1:12" ht="12.75">
      <c r="A336" s="405"/>
      <c r="B336" s="453"/>
      <c r="C336" s="454"/>
      <c r="D336" s="455"/>
      <c r="E336" s="476"/>
      <c r="F336" s="478"/>
      <c r="G336" s="480"/>
      <c r="H336" s="478"/>
      <c r="I336" s="480"/>
      <c r="J336" s="483"/>
      <c r="K336" s="464"/>
      <c r="L336" s="354"/>
    </row>
    <row r="337" spans="1:12" ht="12.75">
      <c r="A337" s="405"/>
      <c r="B337" s="465" t="s">
        <v>298</v>
      </c>
      <c r="C337" s="466"/>
      <c r="D337" s="467"/>
      <c r="E337" s="461">
        <v>3255000</v>
      </c>
      <c r="F337" s="462">
        <v>853000</v>
      </c>
      <c r="G337" s="460" t="s">
        <v>11</v>
      </c>
      <c r="H337" s="462">
        <v>2402000</v>
      </c>
      <c r="I337" s="460" t="s">
        <v>19</v>
      </c>
      <c r="J337" s="523" t="s">
        <v>20</v>
      </c>
      <c r="K337" s="525" t="s">
        <v>30</v>
      </c>
      <c r="L337" s="354"/>
    </row>
    <row r="338" spans="1:12" ht="12.75">
      <c r="A338" s="405"/>
      <c r="B338" s="465"/>
      <c r="C338" s="466"/>
      <c r="D338" s="467"/>
      <c r="E338" s="461"/>
      <c r="F338" s="462"/>
      <c r="G338" s="460"/>
      <c r="H338" s="462"/>
      <c r="I338" s="460"/>
      <c r="J338" s="447"/>
      <c r="K338" s="449"/>
      <c r="L338" s="354"/>
    </row>
    <row r="339" spans="1:12" ht="12.75">
      <c r="A339" s="405"/>
      <c r="B339" s="465" t="s">
        <v>299</v>
      </c>
      <c r="C339" s="466"/>
      <c r="D339" s="467"/>
      <c r="E339" s="461">
        <v>1446000</v>
      </c>
      <c r="F339" s="462">
        <v>1012000</v>
      </c>
      <c r="G339" s="460" t="s">
        <v>9</v>
      </c>
      <c r="H339" s="462">
        <v>434000</v>
      </c>
      <c r="I339" s="460" t="s">
        <v>19</v>
      </c>
      <c r="J339" s="523" t="s">
        <v>13</v>
      </c>
      <c r="K339" s="525" t="s">
        <v>256</v>
      </c>
      <c r="L339" s="354"/>
    </row>
    <row r="340" spans="1:12" ht="13.5" thickBot="1">
      <c r="A340" s="406"/>
      <c r="B340" s="531"/>
      <c r="C340" s="532"/>
      <c r="D340" s="533"/>
      <c r="E340" s="490"/>
      <c r="F340" s="491"/>
      <c r="G340" s="492"/>
      <c r="H340" s="491"/>
      <c r="I340" s="492"/>
      <c r="J340" s="524"/>
      <c r="K340" s="526"/>
      <c r="L340" s="355"/>
    </row>
    <row r="341" spans="1:12" ht="12.75">
      <c r="A341" s="110"/>
      <c r="B341" s="32"/>
      <c r="C341" s="32"/>
      <c r="D341" s="32"/>
      <c r="E341" s="111"/>
      <c r="F341" s="111"/>
      <c r="G341" s="32"/>
      <c r="H341" s="112"/>
      <c r="I341" s="113"/>
      <c r="J341" s="32"/>
      <c r="K341" s="32"/>
      <c r="L341" s="32"/>
    </row>
    <row r="342" spans="1:12" ht="13.5" thickBot="1">
      <c r="A342" s="110"/>
      <c r="B342" s="32"/>
      <c r="C342" s="32"/>
      <c r="D342" s="32"/>
      <c r="E342" s="111"/>
      <c r="F342" s="111"/>
      <c r="G342" s="32"/>
      <c r="H342" s="112"/>
      <c r="I342" s="113"/>
      <c r="J342" s="32"/>
      <c r="K342" s="32"/>
      <c r="L342" s="32"/>
    </row>
    <row r="343" spans="1:12" ht="12.75">
      <c r="A343" s="404" t="s">
        <v>306</v>
      </c>
      <c r="B343" s="369" t="s">
        <v>301</v>
      </c>
      <c r="C343" s="504"/>
      <c r="D343" s="505"/>
      <c r="E343" s="527"/>
      <c r="F343" s="506"/>
      <c r="G343" s="528" t="s">
        <v>302</v>
      </c>
      <c r="H343" s="529"/>
      <c r="I343" s="528" t="s">
        <v>19</v>
      </c>
      <c r="J343" s="530" t="s">
        <v>12</v>
      </c>
      <c r="K343" s="522" t="s">
        <v>199</v>
      </c>
      <c r="L343" s="353">
        <v>3</v>
      </c>
    </row>
    <row r="344" spans="1:12" ht="12.75">
      <c r="A344" s="405"/>
      <c r="B344" s="484"/>
      <c r="C344" s="485"/>
      <c r="D344" s="486"/>
      <c r="E344" s="511"/>
      <c r="F344" s="493"/>
      <c r="G344" s="514"/>
      <c r="H344" s="521"/>
      <c r="I344" s="514"/>
      <c r="J344" s="508"/>
      <c r="K344" s="510"/>
      <c r="L344" s="354"/>
    </row>
    <row r="345" spans="1:12" ht="12.75">
      <c r="A345" s="405"/>
      <c r="B345" s="484" t="s">
        <v>303</v>
      </c>
      <c r="C345" s="485"/>
      <c r="D345" s="486"/>
      <c r="E345" s="511">
        <v>4768000</v>
      </c>
      <c r="F345" s="493">
        <v>3157000</v>
      </c>
      <c r="G345" s="514" t="s">
        <v>28</v>
      </c>
      <c r="H345" s="516">
        <f>E345-F345</f>
        <v>1611000</v>
      </c>
      <c r="I345" s="460" t="s">
        <v>19</v>
      </c>
      <c r="J345" s="507" t="s">
        <v>31</v>
      </c>
      <c r="K345" s="509" t="s">
        <v>33</v>
      </c>
      <c r="L345" s="354"/>
    </row>
    <row r="346" spans="1:12" ht="12.75">
      <c r="A346" s="405"/>
      <c r="B346" s="484"/>
      <c r="C346" s="485"/>
      <c r="D346" s="486"/>
      <c r="E346" s="511"/>
      <c r="F346" s="493"/>
      <c r="G346" s="514"/>
      <c r="H346" s="521"/>
      <c r="I346" s="460"/>
      <c r="J346" s="508"/>
      <c r="K346" s="510"/>
      <c r="L346" s="354"/>
    </row>
    <row r="347" spans="1:12" ht="12.75">
      <c r="A347" s="405"/>
      <c r="B347" s="484" t="s">
        <v>304</v>
      </c>
      <c r="C347" s="485"/>
      <c r="D347" s="486"/>
      <c r="E347" s="511">
        <v>8049000</v>
      </c>
      <c r="F347" s="493">
        <v>4339000</v>
      </c>
      <c r="G347" s="520" t="s">
        <v>9</v>
      </c>
      <c r="H347" s="516">
        <f>E347-F347</f>
        <v>3710000</v>
      </c>
      <c r="I347" s="460" t="s">
        <v>19</v>
      </c>
      <c r="J347" s="507" t="s">
        <v>31</v>
      </c>
      <c r="K347" s="509" t="s">
        <v>33</v>
      </c>
      <c r="L347" s="354"/>
    </row>
    <row r="348" spans="1:12" ht="12.75">
      <c r="A348" s="405"/>
      <c r="B348" s="484"/>
      <c r="C348" s="485"/>
      <c r="D348" s="486"/>
      <c r="E348" s="511"/>
      <c r="F348" s="493"/>
      <c r="G348" s="520"/>
      <c r="H348" s="521"/>
      <c r="I348" s="460"/>
      <c r="J348" s="508"/>
      <c r="K348" s="510"/>
      <c r="L348" s="354"/>
    </row>
    <row r="349" spans="1:12" ht="12.75">
      <c r="A349" s="405"/>
      <c r="B349" s="484" t="s">
        <v>305</v>
      </c>
      <c r="C349" s="485"/>
      <c r="D349" s="486"/>
      <c r="E349" s="511">
        <v>5573000</v>
      </c>
      <c r="F349" s="493">
        <v>3436000</v>
      </c>
      <c r="G349" s="514" t="s">
        <v>9</v>
      </c>
      <c r="H349" s="516">
        <f>E349-F349</f>
        <v>2137000</v>
      </c>
      <c r="I349" s="514" t="s">
        <v>19</v>
      </c>
      <c r="J349" s="507" t="s">
        <v>123</v>
      </c>
      <c r="K349" s="509" t="s">
        <v>34</v>
      </c>
      <c r="L349" s="354"/>
    </row>
    <row r="350" spans="1:12" ht="13.5" thickBot="1">
      <c r="A350" s="406"/>
      <c r="B350" s="487"/>
      <c r="C350" s="488"/>
      <c r="D350" s="489"/>
      <c r="E350" s="512"/>
      <c r="F350" s="513"/>
      <c r="G350" s="515"/>
      <c r="H350" s="517"/>
      <c r="I350" s="515"/>
      <c r="J350" s="518"/>
      <c r="K350" s="519"/>
      <c r="L350" s="355"/>
    </row>
    <row r="351" spans="1:12" ht="12.75">
      <c r="A351" s="110"/>
      <c r="B351" s="32"/>
      <c r="C351" s="32"/>
      <c r="D351" s="32"/>
      <c r="E351" s="111"/>
      <c r="F351" s="111"/>
      <c r="G351" s="32"/>
      <c r="H351" s="112"/>
      <c r="I351" s="113"/>
      <c r="J351" s="32"/>
      <c r="K351" s="32"/>
      <c r="L351" s="32"/>
    </row>
    <row r="352" spans="1:12" ht="13.5" thickBot="1">
      <c r="A352" s="110"/>
      <c r="B352" s="32"/>
      <c r="C352" s="32"/>
      <c r="D352" s="32"/>
      <c r="E352" s="111"/>
      <c r="F352" s="111"/>
      <c r="G352" s="32"/>
      <c r="H352" s="112"/>
      <c r="I352" s="113"/>
      <c r="J352" s="32"/>
      <c r="K352" s="32"/>
      <c r="L352" s="32"/>
    </row>
    <row r="353" spans="1:12" ht="12.75">
      <c r="A353" s="501" t="s">
        <v>315</v>
      </c>
      <c r="B353" s="369" t="s">
        <v>307</v>
      </c>
      <c r="C353" s="504"/>
      <c r="D353" s="505"/>
      <c r="E353" s="475">
        <v>3036931</v>
      </c>
      <c r="F353" s="506">
        <v>1518465</v>
      </c>
      <c r="G353" s="498" t="s">
        <v>11</v>
      </c>
      <c r="H353" s="506">
        <v>1518465</v>
      </c>
      <c r="I353" s="498" t="s">
        <v>19</v>
      </c>
      <c r="J353" s="499" t="s">
        <v>20</v>
      </c>
      <c r="K353" s="500" t="s">
        <v>33</v>
      </c>
      <c r="L353" s="388">
        <v>3</v>
      </c>
    </row>
    <row r="354" spans="1:12" ht="12.75">
      <c r="A354" s="502"/>
      <c r="B354" s="484"/>
      <c r="C354" s="485"/>
      <c r="D354" s="486"/>
      <c r="E354" s="476"/>
      <c r="F354" s="493"/>
      <c r="G354" s="494"/>
      <c r="H354" s="493"/>
      <c r="I354" s="494"/>
      <c r="J354" s="495"/>
      <c r="K354" s="496"/>
      <c r="L354" s="389"/>
    </row>
    <row r="355" spans="1:12" ht="12.75">
      <c r="A355" s="502"/>
      <c r="B355" s="484" t="s">
        <v>308</v>
      </c>
      <c r="C355" s="485"/>
      <c r="D355" s="486"/>
      <c r="E355" s="461">
        <v>300000</v>
      </c>
      <c r="F355" s="462">
        <v>150000</v>
      </c>
      <c r="G355" s="460" t="s">
        <v>11</v>
      </c>
      <c r="H355" s="462">
        <v>150000</v>
      </c>
      <c r="I355" s="460" t="s">
        <v>19</v>
      </c>
      <c r="J355" s="468" t="s">
        <v>22</v>
      </c>
      <c r="K355" s="470" t="s">
        <v>36</v>
      </c>
      <c r="L355" s="389"/>
    </row>
    <row r="356" spans="1:12" ht="12.75">
      <c r="A356" s="502"/>
      <c r="B356" s="484"/>
      <c r="C356" s="485"/>
      <c r="D356" s="486"/>
      <c r="E356" s="461"/>
      <c r="F356" s="462"/>
      <c r="G356" s="460"/>
      <c r="H356" s="462"/>
      <c r="I356" s="460"/>
      <c r="J356" s="468"/>
      <c r="K356" s="470"/>
      <c r="L356" s="389"/>
    </row>
    <row r="357" spans="1:12" ht="12.75">
      <c r="A357" s="502"/>
      <c r="B357" s="484" t="s">
        <v>309</v>
      </c>
      <c r="C357" s="485"/>
      <c r="D357" s="486"/>
      <c r="E357" s="461">
        <v>4500000</v>
      </c>
      <c r="F357" s="462">
        <v>2500000</v>
      </c>
      <c r="G357" s="460" t="s">
        <v>9</v>
      </c>
      <c r="H357" s="462">
        <v>2000000</v>
      </c>
      <c r="I357" s="460" t="s">
        <v>19</v>
      </c>
      <c r="J357" s="468" t="s">
        <v>169</v>
      </c>
      <c r="K357" s="470" t="s">
        <v>203</v>
      </c>
      <c r="L357" s="389"/>
    </row>
    <row r="358" spans="1:12" ht="12.75">
      <c r="A358" s="502"/>
      <c r="B358" s="484"/>
      <c r="C358" s="485"/>
      <c r="D358" s="486"/>
      <c r="E358" s="461"/>
      <c r="F358" s="462"/>
      <c r="G358" s="460"/>
      <c r="H358" s="462"/>
      <c r="I358" s="460"/>
      <c r="J358" s="468"/>
      <c r="K358" s="470"/>
      <c r="L358" s="389"/>
    </row>
    <row r="359" spans="1:12" ht="12.75">
      <c r="A359" s="502"/>
      <c r="B359" s="484" t="s">
        <v>310</v>
      </c>
      <c r="C359" s="485"/>
      <c r="D359" s="486"/>
      <c r="E359" s="461"/>
      <c r="F359" s="462"/>
      <c r="G359" s="460"/>
      <c r="H359" s="462"/>
      <c r="I359" s="460"/>
      <c r="J359" s="468"/>
      <c r="K359" s="470" t="s">
        <v>183</v>
      </c>
      <c r="L359" s="389"/>
    </row>
    <row r="360" spans="1:12" ht="12.75">
      <c r="A360" s="502"/>
      <c r="B360" s="484"/>
      <c r="C360" s="485"/>
      <c r="D360" s="486"/>
      <c r="E360" s="461"/>
      <c r="F360" s="462"/>
      <c r="G360" s="460"/>
      <c r="H360" s="462"/>
      <c r="I360" s="460"/>
      <c r="J360" s="468"/>
      <c r="K360" s="470"/>
      <c r="L360" s="389"/>
    </row>
    <row r="361" spans="1:12" ht="12.75">
      <c r="A361" s="502"/>
      <c r="B361" s="484" t="s">
        <v>311</v>
      </c>
      <c r="C361" s="485"/>
      <c r="D361" s="486"/>
      <c r="E361" s="461"/>
      <c r="F361" s="462"/>
      <c r="G361" s="460"/>
      <c r="H361" s="462"/>
      <c r="I361" s="497"/>
      <c r="J361" s="468"/>
      <c r="K361" s="470" t="s">
        <v>294</v>
      </c>
      <c r="L361" s="389"/>
    </row>
    <row r="362" spans="1:12" ht="12.75">
      <c r="A362" s="502"/>
      <c r="B362" s="484"/>
      <c r="C362" s="485"/>
      <c r="D362" s="486"/>
      <c r="E362" s="461"/>
      <c r="F362" s="462"/>
      <c r="G362" s="460"/>
      <c r="H362" s="462"/>
      <c r="I362" s="497"/>
      <c r="J362" s="468"/>
      <c r="K362" s="470"/>
      <c r="L362" s="389"/>
    </row>
    <row r="363" spans="1:12" ht="12.75">
      <c r="A363" s="502"/>
      <c r="B363" s="484" t="s">
        <v>312</v>
      </c>
      <c r="C363" s="485"/>
      <c r="D363" s="486"/>
      <c r="E363" s="476"/>
      <c r="F363" s="493"/>
      <c r="G363" s="494"/>
      <c r="H363" s="493"/>
      <c r="I363" s="494"/>
      <c r="J363" s="495"/>
      <c r="K363" s="470" t="s">
        <v>313</v>
      </c>
      <c r="L363" s="389"/>
    </row>
    <row r="364" spans="1:12" ht="12.75">
      <c r="A364" s="502"/>
      <c r="B364" s="484"/>
      <c r="C364" s="485"/>
      <c r="D364" s="486"/>
      <c r="E364" s="476"/>
      <c r="F364" s="493"/>
      <c r="G364" s="494"/>
      <c r="H364" s="493"/>
      <c r="I364" s="494"/>
      <c r="J364" s="495"/>
      <c r="K364" s="496"/>
      <c r="L364" s="389"/>
    </row>
    <row r="365" spans="1:12" ht="12.75">
      <c r="A365" s="502"/>
      <c r="B365" s="484" t="s">
        <v>314</v>
      </c>
      <c r="C365" s="485"/>
      <c r="D365" s="486"/>
      <c r="E365" s="461"/>
      <c r="F365" s="462"/>
      <c r="G365" s="460"/>
      <c r="H365" s="462"/>
      <c r="I365" s="460"/>
      <c r="J365" s="468"/>
      <c r="K365" s="470" t="s">
        <v>188</v>
      </c>
      <c r="L365" s="389"/>
    </row>
    <row r="366" spans="1:12" ht="13.5" thickBot="1">
      <c r="A366" s="503"/>
      <c r="B366" s="487"/>
      <c r="C366" s="488"/>
      <c r="D366" s="489"/>
      <c r="E366" s="490"/>
      <c r="F366" s="491"/>
      <c r="G366" s="492"/>
      <c r="H366" s="491"/>
      <c r="I366" s="492"/>
      <c r="J366" s="469"/>
      <c r="K366" s="471"/>
      <c r="L366" s="390"/>
    </row>
    <row r="367" spans="1:12" ht="12.75">
      <c r="A367" s="110"/>
      <c r="B367" s="32"/>
      <c r="C367" s="32"/>
      <c r="D367" s="32"/>
      <c r="E367" s="111"/>
      <c r="F367" s="111"/>
      <c r="G367" s="32"/>
      <c r="H367" s="112"/>
      <c r="I367" s="113"/>
      <c r="J367" s="32"/>
      <c r="K367" s="32"/>
      <c r="L367" s="32"/>
    </row>
    <row r="368" spans="1:12" ht="13.5" thickBot="1">
      <c r="A368" s="110"/>
      <c r="B368" s="32"/>
      <c r="C368" s="32"/>
      <c r="D368" s="32"/>
      <c r="E368" s="111"/>
      <c r="F368" s="111"/>
      <c r="G368" s="32"/>
      <c r="H368" s="112"/>
      <c r="I368" s="113"/>
      <c r="J368" s="32"/>
      <c r="K368" s="32"/>
      <c r="L368" s="32"/>
    </row>
    <row r="369" spans="1:12" ht="12.75">
      <c r="A369" s="404" t="s">
        <v>325</v>
      </c>
      <c r="B369" s="472" t="s">
        <v>316</v>
      </c>
      <c r="C369" s="473"/>
      <c r="D369" s="474"/>
      <c r="E369" s="475">
        <v>2257200</v>
      </c>
      <c r="F369" s="477">
        <v>1580040</v>
      </c>
      <c r="G369" s="479" t="s">
        <v>9</v>
      </c>
      <c r="H369" s="477">
        <v>677160</v>
      </c>
      <c r="I369" s="481" t="s">
        <v>19</v>
      </c>
      <c r="J369" s="482" t="s">
        <v>12</v>
      </c>
      <c r="K369" s="463" t="s">
        <v>14</v>
      </c>
      <c r="L369" s="353">
        <v>6</v>
      </c>
    </row>
    <row r="370" spans="1:12" ht="12.75">
      <c r="A370" s="405"/>
      <c r="B370" s="453"/>
      <c r="C370" s="454"/>
      <c r="D370" s="455"/>
      <c r="E370" s="476"/>
      <c r="F370" s="478"/>
      <c r="G370" s="480"/>
      <c r="H370" s="478"/>
      <c r="I370" s="480"/>
      <c r="J370" s="483"/>
      <c r="K370" s="464"/>
      <c r="L370" s="354"/>
    </row>
    <row r="371" spans="1:12" ht="12.75">
      <c r="A371" s="405"/>
      <c r="B371" s="465" t="s">
        <v>317</v>
      </c>
      <c r="C371" s="466"/>
      <c r="D371" s="467"/>
      <c r="E371" s="456">
        <v>2154682.8</v>
      </c>
      <c r="F371" s="458">
        <v>1077341.4</v>
      </c>
      <c r="G371" s="446" t="s">
        <v>10</v>
      </c>
      <c r="H371" s="458">
        <v>1077341.4</v>
      </c>
      <c r="I371" s="460" t="s">
        <v>19</v>
      </c>
      <c r="J371" s="446" t="s">
        <v>12</v>
      </c>
      <c r="K371" s="448" t="s">
        <v>14</v>
      </c>
      <c r="L371" s="354"/>
    </row>
    <row r="372" spans="1:12" ht="12.75">
      <c r="A372" s="405"/>
      <c r="B372" s="465"/>
      <c r="C372" s="466"/>
      <c r="D372" s="467"/>
      <c r="E372" s="457"/>
      <c r="F372" s="459"/>
      <c r="G372" s="447"/>
      <c r="H372" s="459"/>
      <c r="I372" s="460"/>
      <c r="J372" s="447"/>
      <c r="K372" s="449"/>
      <c r="L372" s="354"/>
    </row>
    <row r="373" spans="1:12" ht="12.75">
      <c r="A373" s="405"/>
      <c r="B373" s="450" t="s">
        <v>318</v>
      </c>
      <c r="C373" s="451"/>
      <c r="D373" s="452"/>
      <c r="E373" s="461">
        <v>7897800</v>
      </c>
      <c r="F373" s="462">
        <v>5528460</v>
      </c>
      <c r="G373" s="460" t="s">
        <v>9</v>
      </c>
      <c r="H373" s="462">
        <v>2369340</v>
      </c>
      <c r="I373" s="460" t="s">
        <v>19</v>
      </c>
      <c r="J373" s="446" t="s">
        <v>13</v>
      </c>
      <c r="K373" s="448" t="s">
        <v>16</v>
      </c>
      <c r="L373" s="354"/>
    </row>
    <row r="374" spans="1:12" ht="12.75">
      <c r="A374" s="405"/>
      <c r="B374" s="453"/>
      <c r="C374" s="454"/>
      <c r="D374" s="455"/>
      <c r="E374" s="461"/>
      <c r="F374" s="462"/>
      <c r="G374" s="460"/>
      <c r="H374" s="462"/>
      <c r="I374" s="460"/>
      <c r="J374" s="447"/>
      <c r="K374" s="449"/>
      <c r="L374" s="354"/>
    </row>
    <row r="375" spans="1:12" ht="12.75">
      <c r="A375" s="405"/>
      <c r="B375" s="450" t="s">
        <v>319</v>
      </c>
      <c r="C375" s="451"/>
      <c r="D375" s="452"/>
      <c r="E375" s="456">
        <v>7200000</v>
      </c>
      <c r="F375" s="458">
        <v>5040000</v>
      </c>
      <c r="G375" s="446" t="s">
        <v>9</v>
      </c>
      <c r="H375" s="458">
        <v>2160000</v>
      </c>
      <c r="I375" s="460" t="s">
        <v>19</v>
      </c>
      <c r="J375" s="446" t="s">
        <v>320</v>
      </c>
      <c r="K375" s="448" t="s">
        <v>15</v>
      </c>
      <c r="L375" s="354"/>
    </row>
    <row r="376" spans="1:12" ht="12.75">
      <c r="A376" s="405"/>
      <c r="B376" s="453"/>
      <c r="C376" s="454"/>
      <c r="D376" s="455"/>
      <c r="E376" s="457"/>
      <c r="F376" s="459"/>
      <c r="G376" s="447"/>
      <c r="H376" s="459"/>
      <c r="I376" s="460"/>
      <c r="J376" s="447"/>
      <c r="K376" s="449"/>
      <c r="L376" s="354"/>
    </row>
    <row r="377" spans="1:12" ht="12.75">
      <c r="A377" s="405"/>
      <c r="B377" s="438" t="s">
        <v>321</v>
      </c>
      <c r="C377" s="439"/>
      <c r="D377" s="440"/>
      <c r="E377" s="432">
        <v>788532</v>
      </c>
      <c r="F377" s="434">
        <v>394266</v>
      </c>
      <c r="G377" s="422" t="s">
        <v>11</v>
      </c>
      <c r="H377" s="434">
        <v>394266</v>
      </c>
      <c r="I377" s="422" t="s">
        <v>19</v>
      </c>
      <c r="J377" s="422" t="s">
        <v>320</v>
      </c>
      <c r="K377" s="424" t="s">
        <v>15</v>
      </c>
      <c r="L377" s="354"/>
    </row>
    <row r="378" spans="1:12" ht="12.75">
      <c r="A378" s="405"/>
      <c r="B378" s="441"/>
      <c r="C378" s="442"/>
      <c r="D378" s="443"/>
      <c r="E378" s="444"/>
      <c r="F378" s="445"/>
      <c r="G378" s="423"/>
      <c r="H378" s="445"/>
      <c r="I378" s="423"/>
      <c r="J378" s="423"/>
      <c r="K378" s="425"/>
      <c r="L378" s="354"/>
    </row>
    <row r="379" spans="1:12" ht="12.75">
      <c r="A379" s="405"/>
      <c r="B379" s="426" t="s">
        <v>322</v>
      </c>
      <c r="C379" s="427"/>
      <c r="D379" s="428"/>
      <c r="E379" s="432">
        <v>386508</v>
      </c>
      <c r="F379" s="434">
        <v>193254</v>
      </c>
      <c r="G379" s="422" t="s">
        <v>28</v>
      </c>
      <c r="H379" s="434">
        <v>193254</v>
      </c>
      <c r="I379" s="422" t="s">
        <v>19</v>
      </c>
      <c r="J379" s="422" t="s">
        <v>323</v>
      </c>
      <c r="K379" s="424" t="s">
        <v>324</v>
      </c>
      <c r="L379" s="354"/>
    </row>
    <row r="380" spans="1:12" ht="13.5" thickBot="1">
      <c r="A380" s="406"/>
      <c r="B380" s="429"/>
      <c r="C380" s="430"/>
      <c r="D380" s="431"/>
      <c r="E380" s="433"/>
      <c r="F380" s="435"/>
      <c r="G380" s="436"/>
      <c r="H380" s="435"/>
      <c r="I380" s="436"/>
      <c r="J380" s="436"/>
      <c r="K380" s="437"/>
      <c r="L380" s="355"/>
    </row>
    <row r="381" spans="1:12" ht="12.75">
      <c r="A381" s="110"/>
      <c r="B381" s="32"/>
      <c r="C381" s="32"/>
      <c r="D381" s="32"/>
      <c r="E381" s="111"/>
      <c r="F381" s="111"/>
      <c r="G381" s="32"/>
      <c r="H381" s="112"/>
      <c r="I381" s="113"/>
      <c r="J381" s="32"/>
      <c r="K381" s="32"/>
      <c r="L381" s="32"/>
    </row>
    <row r="382" spans="1:12" ht="13.5" thickBot="1">
      <c r="A382" s="110"/>
      <c r="B382" s="32"/>
      <c r="C382" s="32"/>
      <c r="D382" s="32"/>
      <c r="E382" s="111"/>
      <c r="F382" s="111"/>
      <c r="G382" s="32"/>
      <c r="H382" s="112"/>
      <c r="I382" s="113"/>
      <c r="J382" s="32"/>
      <c r="K382" s="32"/>
      <c r="L382" s="32"/>
    </row>
    <row r="383" spans="1:12" ht="12.75">
      <c r="A383" s="404" t="s">
        <v>326</v>
      </c>
      <c r="B383" s="407" t="s">
        <v>327</v>
      </c>
      <c r="C383" s="408"/>
      <c r="D383" s="409"/>
      <c r="E383" s="131"/>
      <c r="F383" s="132"/>
      <c r="G383" s="160"/>
      <c r="H383" s="104"/>
      <c r="I383" s="160"/>
      <c r="J383" s="47"/>
      <c r="K383" s="48"/>
      <c r="L383" s="353">
        <v>4</v>
      </c>
    </row>
    <row r="384" spans="1:12" ht="12.75">
      <c r="A384" s="405"/>
      <c r="B384" s="410" t="s">
        <v>328</v>
      </c>
      <c r="C384" s="411"/>
      <c r="D384" s="412"/>
      <c r="E384" s="134"/>
      <c r="F384" s="45"/>
      <c r="G384" s="161"/>
      <c r="H384" s="41"/>
      <c r="I384" s="49" t="s">
        <v>19</v>
      </c>
      <c r="J384" s="50" t="s">
        <v>31</v>
      </c>
      <c r="K384" s="51" t="s">
        <v>203</v>
      </c>
      <c r="L384" s="354"/>
    </row>
    <row r="385" spans="1:12" ht="12.75">
      <c r="A385" s="405"/>
      <c r="B385" s="413" t="s">
        <v>329</v>
      </c>
      <c r="C385" s="414"/>
      <c r="D385" s="415"/>
      <c r="E385" s="135">
        <v>2528149</v>
      </c>
      <c r="F385" s="136">
        <v>1896000</v>
      </c>
      <c r="G385" s="52" t="s">
        <v>9</v>
      </c>
      <c r="H385" s="42">
        <f>E385-F385</f>
        <v>632149</v>
      </c>
      <c r="I385" s="52" t="s">
        <v>19</v>
      </c>
      <c r="J385" s="50" t="s">
        <v>31</v>
      </c>
      <c r="K385" s="51" t="s">
        <v>30</v>
      </c>
      <c r="L385" s="354"/>
    </row>
    <row r="386" spans="1:12" ht="12.75">
      <c r="A386" s="405"/>
      <c r="B386" s="416" t="s">
        <v>330</v>
      </c>
      <c r="C386" s="417"/>
      <c r="D386" s="418"/>
      <c r="E386" s="134"/>
      <c r="F386" s="45"/>
      <c r="G386" s="49"/>
      <c r="H386" s="42"/>
      <c r="I386" s="49"/>
      <c r="J386" s="50"/>
      <c r="K386" s="51"/>
      <c r="L386" s="354"/>
    </row>
    <row r="387" spans="1:12" ht="12.75">
      <c r="A387" s="405"/>
      <c r="B387" s="410" t="s">
        <v>331</v>
      </c>
      <c r="C387" s="411"/>
      <c r="D387" s="412"/>
      <c r="E387" s="134">
        <v>664073</v>
      </c>
      <c r="F387" s="45">
        <v>332000</v>
      </c>
      <c r="G387" s="49" t="s">
        <v>9</v>
      </c>
      <c r="H387" s="42">
        <f>E387-F387</f>
        <v>332073</v>
      </c>
      <c r="I387" s="49" t="s">
        <v>19</v>
      </c>
      <c r="J387" s="50" t="s">
        <v>31</v>
      </c>
      <c r="K387" s="51" t="s">
        <v>30</v>
      </c>
      <c r="L387" s="354"/>
    </row>
    <row r="388" spans="1:12" ht="12.75">
      <c r="A388" s="405"/>
      <c r="B388" s="410" t="s">
        <v>332</v>
      </c>
      <c r="C388" s="411"/>
      <c r="D388" s="412"/>
      <c r="E388" s="135">
        <v>1382102</v>
      </c>
      <c r="F388" s="41">
        <v>691000</v>
      </c>
      <c r="G388" s="52" t="s">
        <v>11</v>
      </c>
      <c r="H388" s="43">
        <f>E388-F388</f>
        <v>691102</v>
      </c>
      <c r="I388" s="49" t="s">
        <v>19</v>
      </c>
      <c r="J388" s="50" t="s">
        <v>31</v>
      </c>
      <c r="K388" s="51" t="s">
        <v>30</v>
      </c>
      <c r="L388" s="354"/>
    </row>
    <row r="389" spans="1:12" ht="13.5" thickBot="1">
      <c r="A389" s="406"/>
      <c r="B389" s="419" t="s">
        <v>333</v>
      </c>
      <c r="C389" s="420"/>
      <c r="D389" s="421"/>
      <c r="E389" s="139">
        <v>449342</v>
      </c>
      <c r="F389" s="46">
        <v>337000</v>
      </c>
      <c r="G389" s="53" t="s">
        <v>9</v>
      </c>
      <c r="H389" s="44">
        <f>E389-F389</f>
        <v>112342</v>
      </c>
      <c r="I389" s="53" t="s">
        <v>19</v>
      </c>
      <c r="J389" s="54" t="s">
        <v>31</v>
      </c>
      <c r="K389" s="55" t="s">
        <v>30</v>
      </c>
      <c r="L389" s="355"/>
    </row>
    <row r="390" spans="5:9" ht="12.75">
      <c r="E390" s="171"/>
      <c r="F390" s="171"/>
      <c r="H390" s="171">
        <f>SUM(H7:H389)</f>
        <v>185541116.06</v>
      </c>
      <c r="I390" s="171"/>
    </row>
    <row r="392" spans="5:8" ht="12.75">
      <c r="E392" s="171"/>
      <c r="F392" s="171"/>
      <c r="H392" s="171"/>
    </row>
  </sheetData>
  <sheetProtection/>
  <mergeCells count="1192">
    <mergeCell ref="A1:L2"/>
    <mergeCell ref="A3:A4"/>
    <mergeCell ref="B3:D4"/>
    <mergeCell ref="E3:E4"/>
    <mergeCell ref="F3:G3"/>
    <mergeCell ref="H3:I3"/>
    <mergeCell ref="J3:J4"/>
    <mergeCell ref="K3:K4"/>
    <mergeCell ref="L3:L4"/>
    <mergeCell ref="A7:A8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A11:A14"/>
    <mergeCell ref="B11:D11"/>
    <mergeCell ref="L11:L14"/>
    <mergeCell ref="B12:D12"/>
    <mergeCell ref="B13:D13"/>
    <mergeCell ref="B14:D14"/>
    <mergeCell ref="A17:A34"/>
    <mergeCell ref="B17:D18"/>
    <mergeCell ref="E17:E18"/>
    <mergeCell ref="F17:F18"/>
    <mergeCell ref="G17:G18"/>
    <mergeCell ref="H17:H18"/>
    <mergeCell ref="B23:D24"/>
    <mergeCell ref="E23:E24"/>
    <mergeCell ref="F23:F24"/>
    <mergeCell ref="G23:G24"/>
    <mergeCell ref="I17:I18"/>
    <mergeCell ref="J17:J18"/>
    <mergeCell ref="K17:K18"/>
    <mergeCell ref="L17:L34"/>
    <mergeCell ref="B19:D20"/>
    <mergeCell ref="E19:E20"/>
    <mergeCell ref="F19:F20"/>
    <mergeCell ref="G19:G20"/>
    <mergeCell ref="H19:H20"/>
    <mergeCell ref="I19:I20"/>
    <mergeCell ref="J19:J20"/>
    <mergeCell ref="K19:K20"/>
    <mergeCell ref="B21:D22"/>
    <mergeCell ref="E21:E22"/>
    <mergeCell ref="F21:F22"/>
    <mergeCell ref="G21:G22"/>
    <mergeCell ref="H21:H22"/>
    <mergeCell ref="I21:I22"/>
    <mergeCell ref="J21:J22"/>
    <mergeCell ref="K21:K22"/>
    <mergeCell ref="H23:H24"/>
    <mergeCell ref="I23:I24"/>
    <mergeCell ref="J23:J24"/>
    <mergeCell ref="K23:K24"/>
    <mergeCell ref="B25:D26"/>
    <mergeCell ref="E25:E26"/>
    <mergeCell ref="F25:F26"/>
    <mergeCell ref="G25:G26"/>
    <mergeCell ref="H25:H26"/>
    <mergeCell ref="I25:I26"/>
    <mergeCell ref="J25:J26"/>
    <mergeCell ref="K25:K26"/>
    <mergeCell ref="B27:D28"/>
    <mergeCell ref="E27:E28"/>
    <mergeCell ref="F27:F28"/>
    <mergeCell ref="G27:G28"/>
    <mergeCell ref="H27:H28"/>
    <mergeCell ref="I27:I28"/>
    <mergeCell ref="J27:J28"/>
    <mergeCell ref="K27:K28"/>
    <mergeCell ref="B29:D30"/>
    <mergeCell ref="E29:E30"/>
    <mergeCell ref="F29:F30"/>
    <mergeCell ref="G29:G30"/>
    <mergeCell ref="H29:H30"/>
    <mergeCell ref="I29:I30"/>
    <mergeCell ref="J29:J30"/>
    <mergeCell ref="K29:K30"/>
    <mergeCell ref="B31:D32"/>
    <mergeCell ref="E31:E32"/>
    <mergeCell ref="F31:F32"/>
    <mergeCell ref="G31:G32"/>
    <mergeCell ref="H31:H32"/>
    <mergeCell ref="I31:I32"/>
    <mergeCell ref="J31:J32"/>
    <mergeCell ref="K31:K32"/>
    <mergeCell ref="B33:D34"/>
    <mergeCell ref="E33:E34"/>
    <mergeCell ref="F33:F34"/>
    <mergeCell ref="G33:G34"/>
    <mergeCell ref="H33:H34"/>
    <mergeCell ref="I33:I34"/>
    <mergeCell ref="J33:J34"/>
    <mergeCell ref="K33:K34"/>
    <mergeCell ref="A37:A54"/>
    <mergeCell ref="B37:D38"/>
    <mergeCell ref="E37:E38"/>
    <mergeCell ref="F37:F38"/>
    <mergeCell ref="G37:G38"/>
    <mergeCell ref="H37:H38"/>
    <mergeCell ref="I37:I38"/>
    <mergeCell ref="J37:J38"/>
    <mergeCell ref="K37:K38"/>
    <mergeCell ref="L37:L54"/>
    <mergeCell ref="B39:D40"/>
    <mergeCell ref="E39:E40"/>
    <mergeCell ref="F39:F40"/>
    <mergeCell ref="G39:G40"/>
    <mergeCell ref="H39:H40"/>
    <mergeCell ref="I39:I40"/>
    <mergeCell ref="J39:J40"/>
    <mergeCell ref="K39:K40"/>
    <mergeCell ref="B41:D42"/>
    <mergeCell ref="E41:E42"/>
    <mergeCell ref="F41:F42"/>
    <mergeCell ref="G41:G42"/>
    <mergeCell ref="H41:H42"/>
    <mergeCell ref="I41:I42"/>
    <mergeCell ref="J41:J42"/>
    <mergeCell ref="K41:K42"/>
    <mergeCell ref="B43:D44"/>
    <mergeCell ref="E43:E44"/>
    <mergeCell ref="F43:F44"/>
    <mergeCell ref="G43:G44"/>
    <mergeCell ref="H43:H44"/>
    <mergeCell ref="I43:I44"/>
    <mergeCell ref="J43:J44"/>
    <mergeCell ref="K43:K44"/>
    <mergeCell ref="B45:D46"/>
    <mergeCell ref="E45:E46"/>
    <mergeCell ref="F45:F46"/>
    <mergeCell ref="G45:G46"/>
    <mergeCell ref="H45:H46"/>
    <mergeCell ref="I45:I46"/>
    <mergeCell ref="J45:J46"/>
    <mergeCell ref="K45:K46"/>
    <mergeCell ref="B47:D48"/>
    <mergeCell ref="E47:E48"/>
    <mergeCell ref="F47:F48"/>
    <mergeCell ref="G47:G48"/>
    <mergeCell ref="H47:H48"/>
    <mergeCell ref="I47:I48"/>
    <mergeCell ref="J47:J48"/>
    <mergeCell ref="K47:K48"/>
    <mergeCell ref="B49:D50"/>
    <mergeCell ref="E49:E50"/>
    <mergeCell ref="F49:F50"/>
    <mergeCell ref="G49:G50"/>
    <mergeCell ref="H49:H50"/>
    <mergeCell ref="I49:I50"/>
    <mergeCell ref="J49:J50"/>
    <mergeCell ref="K49:K50"/>
    <mergeCell ref="B51:D52"/>
    <mergeCell ref="E51:E52"/>
    <mergeCell ref="F51:F52"/>
    <mergeCell ref="G51:G52"/>
    <mergeCell ref="H51:H52"/>
    <mergeCell ref="I51:I52"/>
    <mergeCell ref="J51:J52"/>
    <mergeCell ref="K51:K52"/>
    <mergeCell ref="B53:D54"/>
    <mergeCell ref="E53:E54"/>
    <mergeCell ref="F53:F54"/>
    <mergeCell ref="G53:G54"/>
    <mergeCell ref="H53:H54"/>
    <mergeCell ref="I53:I54"/>
    <mergeCell ref="J53:J54"/>
    <mergeCell ref="K53:K54"/>
    <mergeCell ref="A57:A66"/>
    <mergeCell ref="B57:D57"/>
    <mergeCell ref="L57:L66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69:A78"/>
    <mergeCell ref="B69:D69"/>
    <mergeCell ref="L69:L78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A81:A88"/>
    <mergeCell ref="B81:D81"/>
    <mergeCell ref="L81:L88"/>
    <mergeCell ref="B82:D82"/>
    <mergeCell ref="B83:D83"/>
    <mergeCell ref="B84:D84"/>
    <mergeCell ref="B85:D85"/>
    <mergeCell ref="B86:D86"/>
    <mergeCell ref="B87:D87"/>
    <mergeCell ref="B88:D88"/>
    <mergeCell ref="A91:A97"/>
    <mergeCell ref="B91:D91"/>
    <mergeCell ref="L91:L97"/>
    <mergeCell ref="B92:D92"/>
    <mergeCell ref="B93:D93"/>
    <mergeCell ref="B94:D94"/>
    <mergeCell ref="B95:D95"/>
    <mergeCell ref="B96:D96"/>
    <mergeCell ref="B97:D97"/>
    <mergeCell ref="A100:A109"/>
    <mergeCell ref="B100:D101"/>
    <mergeCell ref="E100:E101"/>
    <mergeCell ref="F100:F101"/>
    <mergeCell ref="G100:G101"/>
    <mergeCell ref="H100:H101"/>
    <mergeCell ref="B106:D107"/>
    <mergeCell ref="E106:E107"/>
    <mergeCell ref="F106:F107"/>
    <mergeCell ref="G106:G107"/>
    <mergeCell ref="I100:I101"/>
    <mergeCell ref="J100:J101"/>
    <mergeCell ref="K100:K101"/>
    <mergeCell ref="L100:L109"/>
    <mergeCell ref="B102:D103"/>
    <mergeCell ref="E102:E103"/>
    <mergeCell ref="F102:F103"/>
    <mergeCell ref="G102:G103"/>
    <mergeCell ref="H102:H103"/>
    <mergeCell ref="I102:I103"/>
    <mergeCell ref="J102:J103"/>
    <mergeCell ref="K102:K103"/>
    <mergeCell ref="B104:D105"/>
    <mergeCell ref="E104:E105"/>
    <mergeCell ref="F104:F105"/>
    <mergeCell ref="G104:G105"/>
    <mergeCell ref="H104:H105"/>
    <mergeCell ref="I104:I105"/>
    <mergeCell ref="J104:J105"/>
    <mergeCell ref="K104:K105"/>
    <mergeCell ref="H106:H107"/>
    <mergeCell ref="I106:I107"/>
    <mergeCell ref="J106:J107"/>
    <mergeCell ref="K106:K107"/>
    <mergeCell ref="B108:D109"/>
    <mergeCell ref="E108:E109"/>
    <mergeCell ref="F108:F109"/>
    <mergeCell ref="G108:G109"/>
    <mergeCell ref="H108:H109"/>
    <mergeCell ref="I108:I109"/>
    <mergeCell ref="J108:J109"/>
    <mergeCell ref="K108:K109"/>
    <mergeCell ref="A112:A117"/>
    <mergeCell ref="B112:D113"/>
    <mergeCell ref="E112:E113"/>
    <mergeCell ref="F112:F113"/>
    <mergeCell ref="G112:G113"/>
    <mergeCell ref="H112:H113"/>
    <mergeCell ref="I112:I113"/>
    <mergeCell ref="J112:J113"/>
    <mergeCell ref="K112:K113"/>
    <mergeCell ref="L112:L117"/>
    <mergeCell ref="B114:D115"/>
    <mergeCell ref="E114:E115"/>
    <mergeCell ref="F114:F115"/>
    <mergeCell ref="G114:G115"/>
    <mergeCell ref="H114:H115"/>
    <mergeCell ref="I114:I115"/>
    <mergeCell ref="J114:J115"/>
    <mergeCell ref="K114:K115"/>
    <mergeCell ref="B116:D117"/>
    <mergeCell ref="E116:E117"/>
    <mergeCell ref="F116:F117"/>
    <mergeCell ref="G116:G117"/>
    <mergeCell ref="H116:H117"/>
    <mergeCell ref="I116:I117"/>
    <mergeCell ref="J116:J117"/>
    <mergeCell ref="K116:K117"/>
    <mergeCell ref="A120:A123"/>
    <mergeCell ref="B120:D121"/>
    <mergeCell ref="E120:E121"/>
    <mergeCell ref="F120:F121"/>
    <mergeCell ref="G120:G121"/>
    <mergeCell ref="H120:H121"/>
    <mergeCell ref="I120:I121"/>
    <mergeCell ref="J120:J121"/>
    <mergeCell ref="K120:K121"/>
    <mergeCell ref="L120:L123"/>
    <mergeCell ref="B122:D123"/>
    <mergeCell ref="E122:E123"/>
    <mergeCell ref="F122:F123"/>
    <mergeCell ref="G122:G123"/>
    <mergeCell ref="H122:H123"/>
    <mergeCell ref="I122:I123"/>
    <mergeCell ref="J122:J123"/>
    <mergeCell ref="K122:K123"/>
    <mergeCell ref="A126:A129"/>
    <mergeCell ref="B126:D127"/>
    <mergeCell ref="E126:E127"/>
    <mergeCell ref="F126:F127"/>
    <mergeCell ref="G126:G127"/>
    <mergeCell ref="H126:H127"/>
    <mergeCell ref="I126:I127"/>
    <mergeCell ref="J126:J127"/>
    <mergeCell ref="K126:K127"/>
    <mergeCell ref="L126:L129"/>
    <mergeCell ref="B128:D129"/>
    <mergeCell ref="E128:E129"/>
    <mergeCell ref="F128:F129"/>
    <mergeCell ref="G128:G129"/>
    <mergeCell ref="H128:H129"/>
    <mergeCell ref="I128:I129"/>
    <mergeCell ref="J128:J129"/>
    <mergeCell ref="K128:K129"/>
    <mergeCell ref="A132:A155"/>
    <mergeCell ref="B132:D133"/>
    <mergeCell ref="E132:E133"/>
    <mergeCell ref="F132:F133"/>
    <mergeCell ref="G132:G133"/>
    <mergeCell ref="H132:H133"/>
    <mergeCell ref="I132:I133"/>
    <mergeCell ref="J132:J133"/>
    <mergeCell ref="K132:K133"/>
    <mergeCell ref="L132:L155"/>
    <mergeCell ref="B134:D135"/>
    <mergeCell ref="E134:E135"/>
    <mergeCell ref="F134:F135"/>
    <mergeCell ref="G134:G135"/>
    <mergeCell ref="H134:H135"/>
    <mergeCell ref="I134:I135"/>
    <mergeCell ref="J134:J135"/>
    <mergeCell ref="K134:K135"/>
    <mergeCell ref="B136:D137"/>
    <mergeCell ref="E136:E137"/>
    <mergeCell ref="F136:F137"/>
    <mergeCell ref="G136:G137"/>
    <mergeCell ref="H136:H137"/>
    <mergeCell ref="I136:I137"/>
    <mergeCell ref="J136:J137"/>
    <mergeCell ref="K136:K137"/>
    <mergeCell ref="B138:D139"/>
    <mergeCell ref="E138:E139"/>
    <mergeCell ref="F138:F139"/>
    <mergeCell ref="G138:G139"/>
    <mergeCell ref="H138:H139"/>
    <mergeCell ref="I138:I139"/>
    <mergeCell ref="J138:J139"/>
    <mergeCell ref="K138:K139"/>
    <mergeCell ref="B140:D141"/>
    <mergeCell ref="E140:E141"/>
    <mergeCell ref="F140:F141"/>
    <mergeCell ref="G140:G141"/>
    <mergeCell ref="H140:H141"/>
    <mergeCell ref="I140:I141"/>
    <mergeCell ref="J140:J141"/>
    <mergeCell ref="K140:K141"/>
    <mergeCell ref="B142:D143"/>
    <mergeCell ref="E142:E143"/>
    <mergeCell ref="F142:F143"/>
    <mergeCell ref="G142:G143"/>
    <mergeCell ref="H142:H143"/>
    <mergeCell ref="I142:I143"/>
    <mergeCell ref="J142:J143"/>
    <mergeCell ref="K142:K143"/>
    <mergeCell ref="J146:J147"/>
    <mergeCell ref="K146:K147"/>
    <mergeCell ref="B144:D145"/>
    <mergeCell ref="E144:E145"/>
    <mergeCell ref="F144:F145"/>
    <mergeCell ref="G144:G145"/>
    <mergeCell ref="H144:H145"/>
    <mergeCell ref="I144:I145"/>
    <mergeCell ref="H148:H149"/>
    <mergeCell ref="I148:I149"/>
    <mergeCell ref="J144:J145"/>
    <mergeCell ref="K144:K145"/>
    <mergeCell ref="B146:D147"/>
    <mergeCell ref="E146:E147"/>
    <mergeCell ref="F146:F147"/>
    <mergeCell ref="G146:G147"/>
    <mergeCell ref="H146:H147"/>
    <mergeCell ref="I146:I147"/>
    <mergeCell ref="J148:J149"/>
    <mergeCell ref="K148:K149"/>
    <mergeCell ref="B150:D150"/>
    <mergeCell ref="B151:D151"/>
    <mergeCell ref="B152:D152"/>
    <mergeCell ref="B153:D153"/>
    <mergeCell ref="B148:D149"/>
    <mergeCell ref="E148:E149"/>
    <mergeCell ref="F148:F149"/>
    <mergeCell ref="G148:G149"/>
    <mergeCell ref="B154:D154"/>
    <mergeCell ref="B155:D155"/>
    <mergeCell ref="A158:A169"/>
    <mergeCell ref="B158:D159"/>
    <mergeCell ref="E158:E159"/>
    <mergeCell ref="F158:F159"/>
    <mergeCell ref="B160:D161"/>
    <mergeCell ref="E160:E161"/>
    <mergeCell ref="F160:F161"/>
    <mergeCell ref="B164:D165"/>
    <mergeCell ref="G158:G159"/>
    <mergeCell ref="H158:H159"/>
    <mergeCell ref="I158:I159"/>
    <mergeCell ref="J158:J159"/>
    <mergeCell ref="K158:K159"/>
    <mergeCell ref="L158:L169"/>
    <mergeCell ref="G160:G161"/>
    <mergeCell ref="H160:H161"/>
    <mergeCell ref="I160:I161"/>
    <mergeCell ref="J160:J161"/>
    <mergeCell ref="B162:D163"/>
    <mergeCell ref="E162:E163"/>
    <mergeCell ref="F162:F163"/>
    <mergeCell ref="G162:G163"/>
    <mergeCell ref="H162:H163"/>
    <mergeCell ref="I162:I163"/>
    <mergeCell ref="F164:F165"/>
    <mergeCell ref="G164:G165"/>
    <mergeCell ref="H164:H165"/>
    <mergeCell ref="I164:I165"/>
    <mergeCell ref="J164:J165"/>
    <mergeCell ref="K160:K161"/>
    <mergeCell ref="J162:J163"/>
    <mergeCell ref="K162:K163"/>
    <mergeCell ref="K164:K165"/>
    <mergeCell ref="B166:D167"/>
    <mergeCell ref="E166:E167"/>
    <mergeCell ref="F166:F167"/>
    <mergeCell ref="G166:G167"/>
    <mergeCell ref="H166:H167"/>
    <mergeCell ref="I166:I167"/>
    <mergeCell ref="J166:J167"/>
    <mergeCell ref="K166:K167"/>
    <mergeCell ref="E164:E165"/>
    <mergeCell ref="B168:D169"/>
    <mergeCell ref="E168:E169"/>
    <mergeCell ref="F168:F169"/>
    <mergeCell ref="G168:G169"/>
    <mergeCell ref="H168:H169"/>
    <mergeCell ref="I168:I169"/>
    <mergeCell ref="J168:J169"/>
    <mergeCell ref="K168:K169"/>
    <mergeCell ref="A172:A175"/>
    <mergeCell ref="B172:D173"/>
    <mergeCell ref="E172:E173"/>
    <mergeCell ref="F172:F173"/>
    <mergeCell ref="G172:G173"/>
    <mergeCell ref="H172:H173"/>
    <mergeCell ref="I172:I173"/>
    <mergeCell ref="J172:J173"/>
    <mergeCell ref="K172:K173"/>
    <mergeCell ref="L172:L175"/>
    <mergeCell ref="B174:D175"/>
    <mergeCell ref="E174:E175"/>
    <mergeCell ref="F174:F175"/>
    <mergeCell ref="G174:G175"/>
    <mergeCell ref="H174:H175"/>
    <mergeCell ref="I174:I175"/>
    <mergeCell ref="J174:J175"/>
    <mergeCell ref="K174:K175"/>
    <mergeCell ref="A178:A179"/>
    <mergeCell ref="B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A182:A203"/>
    <mergeCell ref="B182:D183"/>
    <mergeCell ref="E182:E183"/>
    <mergeCell ref="F182:F183"/>
    <mergeCell ref="G182:G183"/>
    <mergeCell ref="H182:H183"/>
    <mergeCell ref="I182:I183"/>
    <mergeCell ref="J182:J183"/>
    <mergeCell ref="K182:K183"/>
    <mergeCell ref="L182:L203"/>
    <mergeCell ref="B184:D185"/>
    <mergeCell ref="E184:E185"/>
    <mergeCell ref="F184:F185"/>
    <mergeCell ref="G184:G185"/>
    <mergeCell ref="H184:H185"/>
    <mergeCell ref="I184:I185"/>
    <mergeCell ref="J184:J185"/>
    <mergeCell ref="K184:K185"/>
    <mergeCell ref="B186:D187"/>
    <mergeCell ref="E186:E187"/>
    <mergeCell ref="F186:F187"/>
    <mergeCell ref="G186:G187"/>
    <mergeCell ref="H186:H187"/>
    <mergeCell ref="I186:I187"/>
    <mergeCell ref="J186:J187"/>
    <mergeCell ref="K186:K187"/>
    <mergeCell ref="B188:D189"/>
    <mergeCell ref="E188:E189"/>
    <mergeCell ref="F188:F189"/>
    <mergeCell ref="G188:G189"/>
    <mergeCell ref="H188:H189"/>
    <mergeCell ref="I188:I189"/>
    <mergeCell ref="J188:J189"/>
    <mergeCell ref="K188:K189"/>
    <mergeCell ref="B190:D191"/>
    <mergeCell ref="E190:E191"/>
    <mergeCell ref="F190:F191"/>
    <mergeCell ref="G190:G191"/>
    <mergeCell ref="H190:H191"/>
    <mergeCell ref="I190:I191"/>
    <mergeCell ref="J190:J191"/>
    <mergeCell ref="K190:K191"/>
    <mergeCell ref="B192:D193"/>
    <mergeCell ref="E192:E193"/>
    <mergeCell ref="F192:F193"/>
    <mergeCell ref="G192:G193"/>
    <mergeCell ref="H192:H193"/>
    <mergeCell ref="I192:I193"/>
    <mergeCell ref="J192:J193"/>
    <mergeCell ref="K192:K193"/>
    <mergeCell ref="B196:D197"/>
    <mergeCell ref="E196:E197"/>
    <mergeCell ref="F196:F197"/>
    <mergeCell ref="G196:G197"/>
    <mergeCell ref="H196:H197"/>
    <mergeCell ref="I196:I197"/>
    <mergeCell ref="J196:J197"/>
    <mergeCell ref="K196:K197"/>
    <mergeCell ref="B198:D199"/>
    <mergeCell ref="E198:E199"/>
    <mergeCell ref="F198:F199"/>
    <mergeCell ref="G198:G199"/>
    <mergeCell ref="H198:H199"/>
    <mergeCell ref="I198:I199"/>
    <mergeCell ref="J198:J199"/>
    <mergeCell ref="K198:K199"/>
    <mergeCell ref="B200:D201"/>
    <mergeCell ref="E200:E201"/>
    <mergeCell ref="F200:F201"/>
    <mergeCell ref="G200:G201"/>
    <mergeCell ref="H200:H201"/>
    <mergeCell ref="I200:I201"/>
    <mergeCell ref="J200:J201"/>
    <mergeCell ref="K200:K201"/>
    <mergeCell ref="B202:D203"/>
    <mergeCell ref="E202:E203"/>
    <mergeCell ref="F202:F203"/>
    <mergeCell ref="G202:G203"/>
    <mergeCell ref="H202:H203"/>
    <mergeCell ref="I202:I203"/>
    <mergeCell ref="J202:J203"/>
    <mergeCell ref="K202:K203"/>
    <mergeCell ref="A206:A209"/>
    <mergeCell ref="B206:D207"/>
    <mergeCell ref="E206:E207"/>
    <mergeCell ref="F206:F207"/>
    <mergeCell ref="G206:G207"/>
    <mergeCell ref="H206:H207"/>
    <mergeCell ref="I206:I207"/>
    <mergeCell ref="J206:J207"/>
    <mergeCell ref="K206:K207"/>
    <mergeCell ref="L206:L209"/>
    <mergeCell ref="B208:D209"/>
    <mergeCell ref="E208:E209"/>
    <mergeCell ref="F208:F209"/>
    <mergeCell ref="G208:G209"/>
    <mergeCell ref="H208:H209"/>
    <mergeCell ref="I208:I209"/>
    <mergeCell ref="J208:J209"/>
    <mergeCell ref="K208:K209"/>
    <mergeCell ref="A212:A234"/>
    <mergeCell ref="B212:D214"/>
    <mergeCell ref="E212:E214"/>
    <mergeCell ref="I212:I214"/>
    <mergeCell ref="J212:J214"/>
    <mergeCell ref="K212:K214"/>
    <mergeCell ref="E217:E218"/>
    <mergeCell ref="F217:F218"/>
    <mergeCell ref="G217:G218"/>
    <mergeCell ref="H217:H218"/>
    <mergeCell ref="L212:L234"/>
    <mergeCell ref="B215:D216"/>
    <mergeCell ref="E215:E216"/>
    <mergeCell ref="F215:F216"/>
    <mergeCell ref="G215:G216"/>
    <mergeCell ref="H215:H216"/>
    <mergeCell ref="I215:I216"/>
    <mergeCell ref="J215:J216"/>
    <mergeCell ref="K215:K216"/>
    <mergeCell ref="B217:D218"/>
    <mergeCell ref="I217:I218"/>
    <mergeCell ref="J217:J218"/>
    <mergeCell ref="K217:K218"/>
    <mergeCell ref="B219:D220"/>
    <mergeCell ref="E219:E220"/>
    <mergeCell ref="F219:F220"/>
    <mergeCell ref="G219:G220"/>
    <mergeCell ref="H219:H220"/>
    <mergeCell ref="I219:I220"/>
    <mergeCell ref="J219:J220"/>
    <mergeCell ref="K219:K220"/>
    <mergeCell ref="B221:D222"/>
    <mergeCell ref="E221:E222"/>
    <mergeCell ref="F221:F222"/>
    <mergeCell ref="G221:G222"/>
    <mergeCell ref="H221:H222"/>
    <mergeCell ref="I221:I222"/>
    <mergeCell ref="J221:J222"/>
    <mergeCell ref="K221:K222"/>
    <mergeCell ref="B223:D224"/>
    <mergeCell ref="E223:E224"/>
    <mergeCell ref="F223:F224"/>
    <mergeCell ref="G223:G224"/>
    <mergeCell ref="H223:H224"/>
    <mergeCell ref="I223:I224"/>
    <mergeCell ref="J223:J224"/>
    <mergeCell ref="K223:K224"/>
    <mergeCell ref="B225:D226"/>
    <mergeCell ref="E225:E226"/>
    <mergeCell ref="F225:F226"/>
    <mergeCell ref="G225:G226"/>
    <mergeCell ref="H225:H226"/>
    <mergeCell ref="I225:I226"/>
    <mergeCell ref="J225:J226"/>
    <mergeCell ref="K225:K226"/>
    <mergeCell ref="B227:D228"/>
    <mergeCell ref="E227:E228"/>
    <mergeCell ref="F227:F228"/>
    <mergeCell ref="G227:G228"/>
    <mergeCell ref="H227:H228"/>
    <mergeCell ref="I227:I228"/>
    <mergeCell ref="J227:J228"/>
    <mergeCell ref="K227:K228"/>
    <mergeCell ref="B229:D230"/>
    <mergeCell ref="E229:E230"/>
    <mergeCell ref="F229:F230"/>
    <mergeCell ref="G229:G230"/>
    <mergeCell ref="H229:H230"/>
    <mergeCell ref="I229:I230"/>
    <mergeCell ref="J229:J230"/>
    <mergeCell ref="K229:K230"/>
    <mergeCell ref="B231:D232"/>
    <mergeCell ref="E231:E232"/>
    <mergeCell ref="F231:F232"/>
    <mergeCell ref="G231:G232"/>
    <mergeCell ref="H231:H232"/>
    <mergeCell ref="I231:I232"/>
    <mergeCell ref="J231:J232"/>
    <mergeCell ref="K231:K232"/>
    <mergeCell ref="B233:D234"/>
    <mergeCell ref="E233:E234"/>
    <mergeCell ref="F233:F234"/>
    <mergeCell ref="G233:G234"/>
    <mergeCell ref="H233:H234"/>
    <mergeCell ref="I233:I234"/>
    <mergeCell ref="J233:J234"/>
    <mergeCell ref="K233:K234"/>
    <mergeCell ref="A237:A254"/>
    <mergeCell ref="B237:D238"/>
    <mergeCell ref="E237:E238"/>
    <mergeCell ref="F237:F238"/>
    <mergeCell ref="G237:G238"/>
    <mergeCell ref="H237:H238"/>
    <mergeCell ref="B243:D244"/>
    <mergeCell ref="E243:E244"/>
    <mergeCell ref="F243:F244"/>
    <mergeCell ref="G243:G244"/>
    <mergeCell ref="I237:I238"/>
    <mergeCell ref="J237:J238"/>
    <mergeCell ref="K237:K238"/>
    <mergeCell ref="L237:L254"/>
    <mergeCell ref="B239:D240"/>
    <mergeCell ref="E239:E240"/>
    <mergeCell ref="F239:F240"/>
    <mergeCell ref="G239:G240"/>
    <mergeCell ref="H239:H240"/>
    <mergeCell ref="I239:I240"/>
    <mergeCell ref="J239:J240"/>
    <mergeCell ref="K239:K240"/>
    <mergeCell ref="B241:D242"/>
    <mergeCell ref="E241:E242"/>
    <mergeCell ref="F241:F242"/>
    <mergeCell ref="G241:G242"/>
    <mergeCell ref="H241:H242"/>
    <mergeCell ref="I241:I242"/>
    <mergeCell ref="J241:J242"/>
    <mergeCell ref="K241:K242"/>
    <mergeCell ref="H243:H244"/>
    <mergeCell ref="I243:I244"/>
    <mergeCell ref="J243:J244"/>
    <mergeCell ref="K243:K244"/>
    <mergeCell ref="B245:D246"/>
    <mergeCell ref="E245:E246"/>
    <mergeCell ref="F245:F246"/>
    <mergeCell ref="G245:G246"/>
    <mergeCell ref="H245:H246"/>
    <mergeCell ref="I245:I246"/>
    <mergeCell ref="J245:J246"/>
    <mergeCell ref="K245:K246"/>
    <mergeCell ref="B247:D248"/>
    <mergeCell ref="E247:E248"/>
    <mergeCell ref="F247:F248"/>
    <mergeCell ref="G247:G248"/>
    <mergeCell ref="H247:H248"/>
    <mergeCell ref="I247:I248"/>
    <mergeCell ref="J247:J248"/>
    <mergeCell ref="K247:K248"/>
    <mergeCell ref="B249:D250"/>
    <mergeCell ref="E249:E250"/>
    <mergeCell ref="F249:F250"/>
    <mergeCell ref="G249:G250"/>
    <mergeCell ref="H249:H250"/>
    <mergeCell ref="I249:I250"/>
    <mergeCell ref="J249:J250"/>
    <mergeCell ref="K249:K250"/>
    <mergeCell ref="B251:D252"/>
    <mergeCell ref="E251:E252"/>
    <mergeCell ref="F251:F252"/>
    <mergeCell ref="G251:G252"/>
    <mergeCell ref="H251:H252"/>
    <mergeCell ref="I251:I252"/>
    <mergeCell ref="J251:J252"/>
    <mergeCell ref="K251:K252"/>
    <mergeCell ref="B253:D254"/>
    <mergeCell ref="E253:E254"/>
    <mergeCell ref="F253:F254"/>
    <mergeCell ref="G253:G254"/>
    <mergeCell ref="H253:H254"/>
    <mergeCell ref="I253:I254"/>
    <mergeCell ref="J253:J254"/>
    <mergeCell ref="K253:K254"/>
    <mergeCell ref="A257:A282"/>
    <mergeCell ref="B257:D258"/>
    <mergeCell ref="E257:E258"/>
    <mergeCell ref="F257:F258"/>
    <mergeCell ref="G257:G258"/>
    <mergeCell ref="H257:H258"/>
    <mergeCell ref="I257:I258"/>
    <mergeCell ref="J257:J258"/>
    <mergeCell ref="K257:K258"/>
    <mergeCell ref="L257:L282"/>
    <mergeCell ref="B259:D260"/>
    <mergeCell ref="E259:E260"/>
    <mergeCell ref="F259:F260"/>
    <mergeCell ref="G259:G260"/>
    <mergeCell ref="H259:H260"/>
    <mergeCell ref="I259:I260"/>
    <mergeCell ref="J259:J260"/>
    <mergeCell ref="K259:K260"/>
    <mergeCell ref="B261:D262"/>
    <mergeCell ref="E261:E262"/>
    <mergeCell ref="F261:F262"/>
    <mergeCell ref="G261:G262"/>
    <mergeCell ref="H261:H262"/>
    <mergeCell ref="I261:I262"/>
    <mergeCell ref="J261:J262"/>
    <mergeCell ref="K261:K262"/>
    <mergeCell ref="B263:D264"/>
    <mergeCell ref="E263:E264"/>
    <mergeCell ref="F263:F264"/>
    <mergeCell ref="G263:G264"/>
    <mergeCell ref="H263:H264"/>
    <mergeCell ref="I263:I264"/>
    <mergeCell ref="J263:J264"/>
    <mergeCell ref="K263:K264"/>
    <mergeCell ref="B265:D266"/>
    <mergeCell ref="E265:E266"/>
    <mergeCell ref="F265:F266"/>
    <mergeCell ref="G265:G266"/>
    <mergeCell ref="H265:H266"/>
    <mergeCell ref="I265:I266"/>
    <mergeCell ref="J265:J266"/>
    <mergeCell ref="K265:K266"/>
    <mergeCell ref="B267:D268"/>
    <mergeCell ref="E267:E268"/>
    <mergeCell ref="F267:F268"/>
    <mergeCell ref="G267:G268"/>
    <mergeCell ref="H267:H268"/>
    <mergeCell ref="I267:I268"/>
    <mergeCell ref="J267:J268"/>
    <mergeCell ref="K267:K268"/>
    <mergeCell ref="B269:D270"/>
    <mergeCell ref="E269:E270"/>
    <mergeCell ref="F269:F270"/>
    <mergeCell ref="G269:G270"/>
    <mergeCell ref="H269:H270"/>
    <mergeCell ref="I269:I270"/>
    <mergeCell ref="J269:J270"/>
    <mergeCell ref="K269:K270"/>
    <mergeCell ref="B271:D272"/>
    <mergeCell ref="E271:E272"/>
    <mergeCell ref="F271:F272"/>
    <mergeCell ref="G271:G272"/>
    <mergeCell ref="H271:H272"/>
    <mergeCell ref="I271:I272"/>
    <mergeCell ref="J271:J272"/>
    <mergeCell ref="K271:K272"/>
    <mergeCell ref="B273:D274"/>
    <mergeCell ref="E273:E274"/>
    <mergeCell ref="F273:F274"/>
    <mergeCell ref="G273:G274"/>
    <mergeCell ref="H273:H274"/>
    <mergeCell ref="I273:I274"/>
    <mergeCell ref="J273:J274"/>
    <mergeCell ref="K273:K274"/>
    <mergeCell ref="B275:D276"/>
    <mergeCell ref="E275:E276"/>
    <mergeCell ref="F275:F276"/>
    <mergeCell ref="G275:G276"/>
    <mergeCell ref="H275:H276"/>
    <mergeCell ref="I275:I276"/>
    <mergeCell ref="J275:J276"/>
    <mergeCell ref="K275:K276"/>
    <mergeCell ref="B277:D278"/>
    <mergeCell ref="E277:E278"/>
    <mergeCell ref="F277:F278"/>
    <mergeCell ref="G277:G278"/>
    <mergeCell ref="H277:H278"/>
    <mergeCell ref="I277:I278"/>
    <mergeCell ref="J277:J278"/>
    <mergeCell ref="K277:K278"/>
    <mergeCell ref="B279:D280"/>
    <mergeCell ref="E279:E280"/>
    <mergeCell ref="F279:F280"/>
    <mergeCell ref="G279:G280"/>
    <mergeCell ref="H279:H280"/>
    <mergeCell ref="I279:I280"/>
    <mergeCell ref="J279:J280"/>
    <mergeCell ref="K279:K280"/>
    <mergeCell ref="B281:D282"/>
    <mergeCell ref="E281:E282"/>
    <mergeCell ref="F281:F282"/>
    <mergeCell ref="G281:G282"/>
    <mergeCell ref="H281:H282"/>
    <mergeCell ref="I281:I282"/>
    <mergeCell ref="J281:J282"/>
    <mergeCell ref="K281:K282"/>
    <mergeCell ref="A285:A290"/>
    <mergeCell ref="B285:D286"/>
    <mergeCell ref="E285:E286"/>
    <mergeCell ref="F285:F286"/>
    <mergeCell ref="G285:G286"/>
    <mergeCell ref="H285:H286"/>
    <mergeCell ref="I285:I286"/>
    <mergeCell ref="J285:J286"/>
    <mergeCell ref="K285:K286"/>
    <mergeCell ref="L285:L290"/>
    <mergeCell ref="B287:D288"/>
    <mergeCell ref="E287:E288"/>
    <mergeCell ref="F287:F288"/>
    <mergeCell ref="G287:G288"/>
    <mergeCell ref="H287:H288"/>
    <mergeCell ref="I287:I288"/>
    <mergeCell ref="J287:J288"/>
    <mergeCell ref="K287:K288"/>
    <mergeCell ref="B289:D290"/>
    <mergeCell ref="E289:E290"/>
    <mergeCell ref="F289:F290"/>
    <mergeCell ref="G289:G290"/>
    <mergeCell ref="H289:H290"/>
    <mergeCell ref="I289:I290"/>
    <mergeCell ref="J289:J290"/>
    <mergeCell ref="K289:K290"/>
    <mergeCell ref="A293:A304"/>
    <mergeCell ref="B293:D294"/>
    <mergeCell ref="E293:E294"/>
    <mergeCell ref="F293:F294"/>
    <mergeCell ref="G293:G294"/>
    <mergeCell ref="H293:H294"/>
    <mergeCell ref="I293:I294"/>
    <mergeCell ref="J293:J294"/>
    <mergeCell ref="K293:K294"/>
    <mergeCell ref="L293:L304"/>
    <mergeCell ref="B295:D296"/>
    <mergeCell ref="E295:E296"/>
    <mergeCell ref="F295:F296"/>
    <mergeCell ref="G295:G296"/>
    <mergeCell ref="H295:H296"/>
    <mergeCell ref="I295:I296"/>
    <mergeCell ref="J295:J296"/>
    <mergeCell ref="K295:K296"/>
    <mergeCell ref="B297:D298"/>
    <mergeCell ref="E297:E298"/>
    <mergeCell ref="F297:F298"/>
    <mergeCell ref="G297:G298"/>
    <mergeCell ref="H297:H298"/>
    <mergeCell ref="I297:I298"/>
    <mergeCell ref="J297:J298"/>
    <mergeCell ref="K297:K298"/>
    <mergeCell ref="B299:D300"/>
    <mergeCell ref="E299:E300"/>
    <mergeCell ref="F299:F300"/>
    <mergeCell ref="G299:G300"/>
    <mergeCell ref="H299:H300"/>
    <mergeCell ref="I299:I300"/>
    <mergeCell ref="J299:J300"/>
    <mergeCell ref="K299:K300"/>
    <mergeCell ref="B301:D302"/>
    <mergeCell ref="E301:E302"/>
    <mergeCell ref="F301:F302"/>
    <mergeCell ref="G301:G302"/>
    <mergeCell ref="H301:H302"/>
    <mergeCell ref="I301:I302"/>
    <mergeCell ref="J301:J302"/>
    <mergeCell ref="K301:K302"/>
    <mergeCell ref="B303:D304"/>
    <mergeCell ref="E303:E304"/>
    <mergeCell ref="F303:F304"/>
    <mergeCell ref="G303:G304"/>
    <mergeCell ref="H303:H304"/>
    <mergeCell ref="I303:I304"/>
    <mergeCell ref="J303:J304"/>
    <mergeCell ref="K303:K304"/>
    <mergeCell ref="A307:A308"/>
    <mergeCell ref="B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A311:A316"/>
    <mergeCell ref="B311:D312"/>
    <mergeCell ref="E311:E312"/>
    <mergeCell ref="F311:F312"/>
    <mergeCell ref="G311:G312"/>
    <mergeCell ref="H311:H312"/>
    <mergeCell ref="I311:I312"/>
    <mergeCell ref="J311:J312"/>
    <mergeCell ref="K311:K312"/>
    <mergeCell ref="L311:L316"/>
    <mergeCell ref="B313:D314"/>
    <mergeCell ref="E313:E314"/>
    <mergeCell ref="F313:F314"/>
    <mergeCell ref="G313:G314"/>
    <mergeCell ref="H313:H314"/>
    <mergeCell ref="I313:I314"/>
    <mergeCell ref="J313:J314"/>
    <mergeCell ref="K313:K314"/>
    <mergeCell ref="B315:D316"/>
    <mergeCell ref="E315:E316"/>
    <mergeCell ref="F315:F316"/>
    <mergeCell ref="G315:G316"/>
    <mergeCell ref="H315:H316"/>
    <mergeCell ref="I315:I316"/>
    <mergeCell ref="J315:J316"/>
    <mergeCell ref="K315:K316"/>
    <mergeCell ref="A319:A332"/>
    <mergeCell ref="B319:D320"/>
    <mergeCell ref="E319:E320"/>
    <mergeCell ref="F319:F320"/>
    <mergeCell ref="G319:G320"/>
    <mergeCell ref="H319:H320"/>
    <mergeCell ref="B325:D326"/>
    <mergeCell ref="E325:E326"/>
    <mergeCell ref="F325:F326"/>
    <mergeCell ref="G325:G326"/>
    <mergeCell ref="I319:I320"/>
    <mergeCell ref="J319:J320"/>
    <mergeCell ref="K319:K320"/>
    <mergeCell ref="L319:L332"/>
    <mergeCell ref="B321:D322"/>
    <mergeCell ref="E321:E322"/>
    <mergeCell ref="F321:F322"/>
    <mergeCell ref="G321:G322"/>
    <mergeCell ref="H321:H322"/>
    <mergeCell ref="I321:I322"/>
    <mergeCell ref="J321:J322"/>
    <mergeCell ref="K321:K322"/>
    <mergeCell ref="B323:D324"/>
    <mergeCell ref="E323:E324"/>
    <mergeCell ref="F323:F324"/>
    <mergeCell ref="G323:G324"/>
    <mergeCell ref="H323:H324"/>
    <mergeCell ref="I323:I324"/>
    <mergeCell ref="J323:J324"/>
    <mergeCell ref="K323:K324"/>
    <mergeCell ref="H325:H326"/>
    <mergeCell ref="I325:I326"/>
    <mergeCell ref="J325:J326"/>
    <mergeCell ref="K325:K326"/>
    <mergeCell ref="B327:D328"/>
    <mergeCell ref="E327:E328"/>
    <mergeCell ref="F327:F328"/>
    <mergeCell ref="G327:G328"/>
    <mergeCell ref="H327:H328"/>
    <mergeCell ref="I327:I328"/>
    <mergeCell ref="J327:J328"/>
    <mergeCell ref="K327:K328"/>
    <mergeCell ref="B329:D330"/>
    <mergeCell ref="E329:E330"/>
    <mergeCell ref="F329:F330"/>
    <mergeCell ref="G329:G330"/>
    <mergeCell ref="H329:H330"/>
    <mergeCell ref="I329:I330"/>
    <mergeCell ref="J329:J330"/>
    <mergeCell ref="K329:K330"/>
    <mergeCell ref="B331:D332"/>
    <mergeCell ref="E331:E332"/>
    <mergeCell ref="F331:F332"/>
    <mergeCell ref="G331:G332"/>
    <mergeCell ref="H331:H332"/>
    <mergeCell ref="I331:I332"/>
    <mergeCell ref="J331:J332"/>
    <mergeCell ref="K331:K332"/>
    <mergeCell ref="A335:A340"/>
    <mergeCell ref="B335:D336"/>
    <mergeCell ref="E335:E336"/>
    <mergeCell ref="F335:F336"/>
    <mergeCell ref="G335:G336"/>
    <mergeCell ref="H335:H336"/>
    <mergeCell ref="I335:I336"/>
    <mergeCell ref="J335:J336"/>
    <mergeCell ref="K335:K336"/>
    <mergeCell ref="L335:L340"/>
    <mergeCell ref="B337:D338"/>
    <mergeCell ref="E337:E338"/>
    <mergeCell ref="F337:F338"/>
    <mergeCell ref="G337:G338"/>
    <mergeCell ref="H337:H338"/>
    <mergeCell ref="I337:I338"/>
    <mergeCell ref="J337:J338"/>
    <mergeCell ref="K337:K338"/>
    <mergeCell ref="B339:D340"/>
    <mergeCell ref="E339:E340"/>
    <mergeCell ref="F339:F340"/>
    <mergeCell ref="G339:G340"/>
    <mergeCell ref="H339:H340"/>
    <mergeCell ref="I339:I340"/>
    <mergeCell ref="J339:J340"/>
    <mergeCell ref="K339:K340"/>
    <mergeCell ref="A343:A350"/>
    <mergeCell ref="B343:D344"/>
    <mergeCell ref="E343:E344"/>
    <mergeCell ref="F343:F344"/>
    <mergeCell ref="G343:G344"/>
    <mergeCell ref="H343:H344"/>
    <mergeCell ref="I343:I344"/>
    <mergeCell ref="J343:J344"/>
    <mergeCell ref="K343:K344"/>
    <mergeCell ref="L343:L350"/>
    <mergeCell ref="B345:D346"/>
    <mergeCell ref="E345:E346"/>
    <mergeCell ref="F345:F346"/>
    <mergeCell ref="G345:G346"/>
    <mergeCell ref="H345:H346"/>
    <mergeCell ref="I345:I346"/>
    <mergeCell ref="J345:J346"/>
    <mergeCell ref="K345:K346"/>
    <mergeCell ref="B347:D348"/>
    <mergeCell ref="E347:E348"/>
    <mergeCell ref="F347:F348"/>
    <mergeCell ref="G347:G348"/>
    <mergeCell ref="H347:H348"/>
    <mergeCell ref="I347:I348"/>
    <mergeCell ref="J347:J348"/>
    <mergeCell ref="K347:K348"/>
    <mergeCell ref="B349:D350"/>
    <mergeCell ref="E349:E350"/>
    <mergeCell ref="F349:F350"/>
    <mergeCell ref="G349:G350"/>
    <mergeCell ref="H349:H350"/>
    <mergeCell ref="I349:I350"/>
    <mergeCell ref="J349:J350"/>
    <mergeCell ref="K349:K350"/>
    <mergeCell ref="A353:A366"/>
    <mergeCell ref="B353:D354"/>
    <mergeCell ref="E353:E354"/>
    <mergeCell ref="F353:F354"/>
    <mergeCell ref="G353:G354"/>
    <mergeCell ref="H353:H354"/>
    <mergeCell ref="B359:D360"/>
    <mergeCell ref="E359:E360"/>
    <mergeCell ref="F359:F360"/>
    <mergeCell ref="G359:G360"/>
    <mergeCell ref="I353:I354"/>
    <mergeCell ref="J353:J354"/>
    <mergeCell ref="K353:K354"/>
    <mergeCell ref="L353:L366"/>
    <mergeCell ref="B355:D356"/>
    <mergeCell ref="E355:E356"/>
    <mergeCell ref="F355:F356"/>
    <mergeCell ref="G355:G356"/>
    <mergeCell ref="H355:H356"/>
    <mergeCell ref="I355:I356"/>
    <mergeCell ref="J355:J356"/>
    <mergeCell ref="K355:K356"/>
    <mergeCell ref="B357:D358"/>
    <mergeCell ref="E357:E358"/>
    <mergeCell ref="F357:F358"/>
    <mergeCell ref="G357:G358"/>
    <mergeCell ref="H357:H358"/>
    <mergeCell ref="I357:I358"/>
    <mergeCell ref="J357:J358"/>
    <mergeCell ref="K357:K358"/>
    <mergeCell ref="H359:H360"/>
    <mergeCell ref="I359:I360"/>
    <mergeCell ref="J359:J360"/>
    <mergeCell ref="K359:K360"/>
    <mergeCell ref="B361:D362"/>
    <mergeCell ref="E361:E362"/>
    <mergeCell ref="F361:F362"/>
    <mergeCell ref="G361:G362"/>
    <mergeCell ref="H361:H362"/>
    <mergeCell ref="I361:I362"/>
    <mergeCell ref="J361:J362"/>
    <mergeCell ref="K361:K362"/>
    <mergeCell ref="B363:D364"/>
    <mergeCell ref="E363:E364"/>
    <mergeCell ref="F363:F364"/>
    <mergeCell ref="G363:G364"/>
    <mergeCell ref="H363:H364"/>
    <mergeCell ref="I363:I364"/>
    <mergeCell ref="J363:J364"/>
    <mergeCell ref="K363:K364"/>
    <mergeCell ref="B365:D366"/>
    <mergeCell ref="E365:E366"/>
    <mergeCell ref="F365:F366"/>
    <mergeCell ref="G365:G366"/>
    <mergeCell ref="H365:H366"/>
    <mergeCell ref="I365:I366"/>
    <mergeCell ref="J365:J366"/>
    <mergeCell ref="K365:K366"/>
    <mergeCell ref="A369:A380"/>
    <mergeCell ref="B369:D370"/>
    <mergeCell ref="E369:E370"/>
    <mergeCell ref="F369:F370"/>
    <mergeCell ref="G369:G370"/>
    <mergeCell ref="H369:H370"/>
    <mergeCell ref="I369:I370"/>
    <mergeCell ref="J369:J370"/>
    <mergeCell ref="K369:K370"/>
    <mergeCell ref="L369:L380"/>
    <mergeCell ref="B371:D372"/>
    <mergeCell ref="E371:E372"/>
    <mergeCell ref="F371:F372"/>
    <mergeCell ref="G371:G372"/>
    <mergeCell ref="H371:H372"/>
    <mergeCell ref="I371:I372"/>
    <mergeCell ref="J371:J372"/>
    <mergeCell ref="K371:K372"/>
    <mergeCell ref="B373:D374"/>
    <mergeCell ref="E373:E374"/>
    <mergeCell ref="F373:F374"/>
    <mergeCell ref="G373:G374"/>
    <mergeCell ref="H373:H374"/>
    <mergeCell ref="I373:I374"/>
    <mergeCell ref="J373:J374"/>
    <mergeCell ref="K373:K374"/>
    <mergeCell ref="B375:D376"/>
    <mergeCell ref="E375:E376"/>
    <mergeCell ref="F375:F376"/>
    <mergeCell ref="G375:G376"/>
    <mergeCell ref="H375:H376"/>
    <mergeCell ref="I375:I376"/>
    <mergeCell ref="J375:J376"/>
    <mergeCell ref="K375:K376"/>
    <mergeCell ref="B377:D378"/>
    <mergeCell ref="E377:E378"/>
    <mergeCell ref="F377:F378"/>
    <mergeCell ref="G377:G378"/>
    <mergeCell ref="H377:H378"/>
    <mergeCell ref="I377:I378"/>
    <mergeCell ref="J377:J378"/>
    <mergeCell ref="K377:K378"/>
    <mergeCell ref="B379:D380"/>
    <mergeCell ref="E379:E380"/>
    <mergeCell ref="F379:F380"/>
    <mergeCell ref="G379:G380"/>
    <mergeCell ref="H379:H380"/>
    <mergeCell ref="I379:I380"/>
    <mergeCell ref="J379:J380"/>
    <mergeCell ref="K379:K380"/>
    <mergeCell ref="A383:A389"/>
    <mergeCell ref="B383:D383"/>
    <mergeCell ref="L383:L389"/>
    <mergeCell ref="B384:D384"/>
    <mergeCell ref="B385:D385"/>
    <mergeCell ref="B386:D386"/>
    <mergeCell ref="B387:D387"/>
    <mergeCell ref="B388:D388"/>
    <mergeCell ref="B389:D3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Mičicová Barbora</cp:lastModifiedBy>
  <cp:lastPrinted>2013-10-30T14:40:53Z</cp:lastPrinted>
  <dcterms:created xsi:type="dcterms:W3CDTF">2009-04-24T07:46:06Z</dcterms:created>
  <dcterms:modified xsi:type="dcterms:W3CDTF">2014-01-03T08:13:55Z</dcterms:modified>
  <cp:category/>
  <cp:version/>
  <cp:contentType/>
  <cp:contentStatus/>
</cp:coreProperties>
</file>